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"/>
    </mc:Choice>
  </mc:AlternateContent>
  <xr:revisionPtr revIDLastSave="0" documentId="13_ncr:1_{A70179EC-525D-4511-A53E-823B3D5D9F74}" xr6:coauthVersionLast="47" xr6:coauthVersionMax="47" xr10:uidLastSave="{00000000-0000-0000-0000-000000000000}"/>
  <bookViews>
    <workbookView showVerticalScroll="0" xWindow="-6360" yWindow="2772" windowWidth="12936" windowHeight="11508" tabRatio="791" activeTab="5" xr2:uid="{00000000-000D-0000-FFFF-FFFF00000000}"/>
  </bookViews>
  <sheets>
    <sheet name="6.1.1" sheetId="69" r:id="rId1"/>
    <sheet name="6.2.1" sheetId="70" r:id="rId2"/>
    <sheet name="6.3.1" sheetId="71" r:id="rId3"/>
    <sheet name="6.4.1" sheetId="72" r:id="rId4"/>
    <sheet name="6.5.1" sheetId="153" r:id="rId5"/>
    <sheet name="6.6" sheetId="112" r:id="rId6"/>
    <sheet name="6.7.1" sheetId="76" r:id="rId7"/>
    <sheet name="6.8.1" sheetId="77" r:id="rId8"/>
    <sheet name="6.9.1" sheetId="78" r:id="rId9"/>
    <sheet name="6.10.1" sheetId="79" r:id="rId10"/>
    <sheet name="6.11.1" sheetId="146" r:id="rId11"/>
    <sheet name="6.12.1" sheetId="35" r:id="rId12"/>
    <sheet name="6.13" sheetId="82" r:id="rId13"/>
    <sheet name="6.14" sheetId="151" r:id="rId14"/>
    <sheet name="6.15" sheetId="148" r:id="rId15"/>
    <sheet name="6.16" sheetId="15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15">#REF!</definedName>
    <definedName name="\A" localSheetId="4">#REF!</definedName>
    <definedName name="\A">#REF!</definedName>
    <definedName name="\B" localSheetId="15">#REF!</definedName>
    <definedName name="\B" localSheetId="4">#REF!</definedName>
    <definedName name="\B">#REF!</definedName>
    <definedName name="\C" localSheetId="15">#REF!</definedName>
    <definedName name="\C" localSheetId="4">#REF!</definedName>
    <definedName name="\C">#REF!</definedName>
    <definedName name="\D">'[1]19.11-12'!$B$51</definedName>
    <definedName name="\G" localSheetId="4">#REF!</definedName>
    <definedName name="\G">#REF!</definedName>
    <definedName name="\I" localSheetId="4">#REF!</definedName>
    <definedName name="\I">#REF!</definedName>
    <definedName name="\L">'[1]19.11-12'!$B$53</definedName>
    <definedName name="\M" localSheetId="4">#REF!</definedName>
    <definedName name="\M">#REF!</definedName>
    <definedName name="\N" localSheetId="4">#REF!</definedName>
    <definedName name="\N">#REF!</definedName>
    <definedName name="\Q" localSheetId="4">#REF!</definedName>
    <definedName name="\Q">#REF!</definedName>
    <definedName name="\S" localSheetId="4">#REF!</definedName>
    <definedName name="\S">#REF!</definedName>
    <definedName name="\T">[2]GANADE10!$B$90</definedName>
    <definedName name="\x">[3]Arlleg01!$IR$8190</definedName>
    <definedName name="\z">[3]Arlleg01!$IR$8190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4" hidden="1">[4]p122!#REF!</definedName>
    <definedName name="__123Graph_B" hidden="1">[4]p122!#REF!</definedName>
    <definedName name="__123Graph_BCurrent" localSheetId="4" hidden="1">'[1]19.14-15'!#REF!</definedName>
    <definedName name="__123Graph_BCurrent" hidden="1">'[1]19.14-15'!#REF!</definedName>
    <definedName name="__123Graph_BGrßfico1" localSheetId="4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4" hidden="1">[4]p122!#REF!</definedName>
    <definedName name="__123Graph_D" hidden="1">[4]p122!#REF!</definedName>
    <definedName name="__123Graph_DCurrent" localSheetId="4" hidden="1">'[1]19.14-15'!#REF!</definedName>
    <definedName name="__123Graph_DCurrent" hidden="1">'[1]19.14-15'!#REF!</definedName>
    <definedName name="__123Graph_DGrßfico1" localSheetId="4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4" hidden="1">[4]p122!#REF!</definedName>
    <definedName name="__123Graph_F" hidden="1">[4]p122!#REF!</definedName>
    <definedName name="__123Graph_FCurrent" localSheetId="4" hidden="1">'[1]19.14-15'!#REF!</definedName>
    <definedName name="__123Graph_FCurrent" hidden="1">'[1]19.14-15'!#REF!</definedName>
    <definedName name="__123Graph_FGrßfico1" localSheetId="4" hidden="1">'[1]19.14-15'!#REF!</definedName>
    <definedName name="__123Graph_FGrßfico1" hidden="1">'[1]19.14-15'!#REF!</definedName>
    <definedName name="__123Graph_X" localSheetId="4" hidden="1">[4]p122!#REF!</definedName>
    <definedName name="__123Graph_X" hidden="1">[4]p122!#REF!</definedName>
    <definedName name="__123Graph_XCurrent" localSheetId="4" hidden="1">'[1]19.14-15'!#REF!</definedName>
    <definedName name="__123Graph_XCurrent" hidden="1">'[1]19.14-15'!#REF!</definedName>
    <definedName name="__123Graph_XGrßfico1" localSheetId="4" hidden="1">'[1]19.14-15'!#REF!</definedName>
    <definedName name="__123Graph_XGrßfico1" hidden="1">'[1]19.14-15'!#REF!</definedName>
    <definedName name="_Dist_Values" localSheetId="4" hidden="1">#REF!</definedName>
    <definedName name="_Dist_Values" hidden="1">#REF!</definedName>
    <definedName name="_p421">[5]CARNE1!$B$44</definedName>
    <definedName name="_p431" hidden="1">[5]CARNE7!$G$11:$G$93</definedName>
    <definedName name="_p7" localSheetId="4" hidden="1">'[6]19.14-15'!#REF!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4" hidden="1">'[7]19.14-15'!#REF!</definedName>
    <definedName name="_PP13" hidden="1">'[7]19.14-15'!#REF!</definedName>
    <definedName name="_PP14" localSheetId="4" hidden="1">'[7]19.14-15'!#REF!</definedName>
    <definedName name="_PP14" hidden="1">'[7]19.14-15'!#REF!</definedName>
    <definedName name="_PP15" localSheetId="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4" hidden="1">'[7]19.14-15'!#REF!</definedName>
    <definedName name="_pp19" hidden="1">'[7]19.14-15'!#REF!</definedName>
    <definedName name="_PP2" localSheetId="4">'[7]19.22'!#REF!</definedName>
    <definedName name="_PP2">'[7]19.22'!#REF!</definedName>
    <definedName name="_PP20" localSheetId="4" hidden="1">'[7]19.14-15'!#REF!</definedName>
    <definedName name="_PP20" hidden="1">'[7]19.14-15'!#REF!</definedName>
    <definedName name="_PP21" localSheetId="4" hidden="1">'[7]19.14-15'!#REF!</definedName>
    <definedName name="_PP21" hidden="1">'[7]19.14-15'!#REF!</definedName>
    <definedName name="_PP22" localSheetId="4" hidden="1">'[7]19.14-15'!#REF!</definedName>
    <definedName name="_PP22" hidden="1">'[7]19.14-15'!#REF!</definedName>
    <definedName name="_pp23" localSheetId="4" hidden="1">'[7]19.14-15'!#REF!</definedName>
    <definedName name="_pp23" hidden="1">'[7]19.14-15'!#REF!</definedName>
    <definedName name="_pp24" localSheetId="4" hidden="1">'[7]19.14-15'!#REF!</definedName>
    <definedName name="_pp24" hidden="1">'[7]19.14-15'!#REF!</definedName>
    <definedName name="_pp25" localSheetId="4" hidden="1">'[7]19.14-15'!#REF!</definedName>
    <definedName name="_pp25" hidden="1">'[7]19.14-15'!#REF!</definedName>
    <definedName name="_pp26" localSheetId="4" hidden="1">'[7]19.14-15'!#REF!</definedName>
    <definedName name="_pp26" hidden="1">'[7]19.14-15'!#REF!</definedName>
    <definedName name="_pp27" localSheetId="4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4" hidden="1">'[7]19.14-15'!#REF!</definedName>
    <definedName name="_PP7" hidden="1">'[7]19.14-15'!#REF!</definedName>
    <definedName name="_PP8" localSheetId="4" hidden="1">'[7]19.14-15'!#REF!</definedName>
    <definedName name="_PP8" hidden="1">'[7]19.14-15'!#REF!</definedName>
    <definedName name="_PP9" localSheetId="4" hidden="1">'[7]19.14-15'!#REF!</definedName>
    <definedName name="_PP9" hidden="1">'[7]19.14-15'!#REF!</definedName>
    <definedName name="_SUP1" localSheetId="4">#REF!</definedName>
    <definedName name="_SUP1">#REF!</definedName>
    <definedName name="_SUP2" localSheetId="4">#REF!</definedName>
    <definedName name="_SUP2">#REF!</definedName>
    <definedName name="_SUP3" localSheetId="4">#REF!</definedName>
    <definedName name="_SUP3">#REF!</definedName>
    <definedName name="a" localSheetId="4">'[9]3.1'!#REF!</definedName>
    <definedName name="a">'[9]3.1'!#REF!</definedName>
    <definedName name="A_impresión_IM" localSheetId="4">#REF!</definedName>
    <definedName name="A_impresión_IM">#REF!</definedName>
    <definedName name="alk">'[1]19.11-12'!$B$53</definedName>
    <definedName name="AÑOSEÑA" localSheetId="4">#REF!</definedName>
    <definedName name="AÑOSEÑA">#REF!</definedName>
    <definedName name="_xlnm.Print_Area" localSheetId="0">'6.1.1'!$A$1:$F$31</definedName>
    <definedName name="_xlnm.Print_Area" localSheetId="9">'6.10.1'!$A$1:$E$31</definedName>
    <definedName name="_xlnm.Print_Area" localSheetId="10">'6.11.1'!$A$1:$K$48</definedName>
    <definedName name="_xlnm.Print_Area" localSheetId="11">'6.12.1'!$A$1:$E$47</definedName>
    <definedName name="_xlnm.Print_Area" localSheetId="12">'6.13'!$A$1:$F$55</definedName>
    <definedName name="_xlnm.Print_Area" localSheetId="13">'6.14'!$A$1:$D$81</definedName>
    <definedName name="_xlnm.Print_Area" localSheetId="14">'6.15'!$A$1:$G$104</definedName>
    <definedName name="_xlnm.Print_Area" localSheetId="15">'6.16'!$A$1:$N$102</definedName>
    <definedName name="_xlnm.Print_Area" localSheetId="1">'6.2.1'!$A$1:$H$85</definedName>
    <definedName name="_xlnm.Print_Area" localSheetId="2">'6.3.1'!$A$1:$H$85</definedName>
    <definedName name="_xlnm.Print_Area" localSheetId="3">'6.4.1'!$A$1:$J$28</definedName>
    <definedName name="_xlnm.Print_Area" localSheetId="4">'6.5.1'!$A$1:$L$58</definedName>
    <definedName name="_xlnm.Print_Area" localSheetId="5">'6.6'!$A$1:$G$55</definedName>
    <definedName name="_xlnm.Print_Area" localSheetId="6">'6.7.1'!$A$1:$H$79</definedName>
    <definedName name="_xlnm.Print_Area" localSheetId="7">'6.8.1'!$A$1:$E$27</definedName>
    <definedName name="_xlnm.Print_Area" localSheetId="8">'6.9.1'!$A$1:$H$88</definedName>
    <definedName name="balan.xls" hidden="1">'[10]7.24'!$D$6:$D$27</definedName>
    <definedName name="_xlnm.Database" localSheetId="15">#REF!</definedName>
    <definedName name="_xlnm.Database" localSheetId="4">#REF!</definedName>
    <definedName name="_xlnm.Database">#REF!</definedName>
    <definedName name="BUSCARC" localSheetId="15">#REF!</definedName>
    <definedName name="BUSCARC" localSheetId="4">#REF!</definedName>
    <definedName name="BUSCARC">#REF!</definedName>
    <definedName name="BUSCARG" localSheetId="15">#REF!</definedName>
    <definedName name="BUSCARG" localSheetId="4">#REF!</definedName>
    <definedName name="BUSCARG">#REF!</definedName>
    <definedName name="CARGA" localSheetId="4">#REF!</definedName>
    <definedName name="CARGA">#REF!</definedName>
    <definedName name="CHEQUEO" localSheetId="4">#REF!</definedName>
    <definedName name="CHEQUEO">#REF!</definedName>
    <definedName name="CODCULT" localSheetId="4">#REF!</definedName>
    <definedName name="CODCULT">#REF!</definedName>
    <definedName name="CODGRUP" localSheetId="4">#REF!</definedName>
    <definedName name="CODGRUP">#REF!</definedName>
    <definedName name="COSECHA" localSheetId="4">#REF!</definedName>
    <definedName name="COSECHA">#REF!</definedName>
    <definedName name="_xlnm.Criteria" localSheetId="4">#REF!</definedName>
    <definedName name="_xlnm.Criteria">#REF!</definedName>
    <definedName name="CUAD" localSheetId="4">#REF!</definedName>
    <definedName name="CUAD">#REF!</definedName>
    <definedName name="CUADRO" localSheetId="4">#REF!</definedName>
    <definedName name="CUADRO">#REF!</definedName>
    <definedName name="CULTSEÑA" localSheetId="4">#REF!</definedName>
    <definedName name="CULTSEÑA">#REF!</definedName>
    <definedName name="DECENA" localSheetId="4">#REF!</definedName>
    <definedName name="DECENA">#REF!</definedName>
    <definedName name="DESCARGA" localSheetId="4">#REF!</definedName>
    <definedName name="DESCARGA">#REF!</definedName>
    <definedName name="DESTINO" localSheetId="4">#REF!</definedName>
    <definedName name="DESTINO">#REF!</definedName>
    <definedName name="EXPORTAR" localSheetId="4">#REF!</definedName>
    <definedName name="EXPORTAR">#REF!</definedName>
    <definedName name="FILA" localSheetId="4">#REF!</definedName>
    <definedName name="FILA">#REF!</definedName>
    <definedName name="GRUPSEÑA" localSheetId="4">#REF!</definedName>
    <definedName name="GRUPSEÑA">#REF!</definedName>
    <definedName name="GUION" localSheetId="4">#REF!</definedName>
    <definedName name="GUION">#REF!</definedName>
    <definedName name="hgvnhgj" localSheetId="4">'[9]3.1'!#REF!</definedName>
    <definedName name="hgvnhgj">'[9]3.1'!#REF!</definedName>
    <definedName name="IMP" localSheetId="4">#REF!</definedName>
    <definedName name="IMP">#REF!</definedName>
    <definedName name="IMPR" localSheetId="4">#REF!</definedName>
    <definedName name="IMPR">#REF!</definedName>
    <definedName name="IMPRIMIR" localSheetId="4">#REF!</definedName>
    <definedName name="IMPRIMIR">#REF!</definedName>
    <definedName name="Imprimir_área_IM" localSheetId="4">#REF!</definedName>
    <definedName name="Imprimir_área_IM">#REF!</definedName>
    <definedName name="kk" localSheetId="4" hidden="1">'[6]19.14-15'!#REF!</definedName>
    <definedName name="kk" hidden="1">'[6]19.14-15'!#REF!</definedName>
    <definedName name="kkjkj" localSheetId="4">#REF!</definedName>
    <definedName name="kkjkj">#REF!</definedName>
    <definedName name="l" localSheetId="4">'[9]3.1'!#REF!</definedName>
    <definedName name="l">'[9]3.1'!#REF!</definedName>
    <definedName name="LISTAS" localSheetId="4">#REF!</definedName>
    <definedName name="LISTAS">#REF!</definedName>
    <definedName name="MENSAJE" localSheetId="4">#REF!</definedName>
    <definedName name="MENSAJE">#REF!</definedName>
    <definedName name="MENU" localSheetId="4">#REF!</definedName>
    <definedName name="MENU">#REF!</definedName>
    <definedName name="NOMCULT" localSheetId="4">#REF!</definedName>
    <definedName name="NOMCULT">#REF!</definedName>
    <definedName name="NOMGRUP" localSheetId="4">#REF!</definedName>
    <definedName name="NOMGRUP">#REF!</definedName>
    <definedName name="PEP">[8]GANADE1!$B$79</definedName>
    <definedName name="REGI" localSheetId="4">#REF!</definedName>
    <definedName name="REGI">#REF!</definedName>
    <definedName name="REGISTRO" localSheetId="4">#REF!</definedName>
    <definedName name="REGISTRO">#REF!</definedName>
    <definedName name="RELLENAR" localSheetId="4">#REF!</definedName>
    <definedName name="RELLENAR">#REF!</definedName>
    <definedName name="REND1" localSheetId="4">#REF!</definedName>
    <definedName name="REND1">#REF!</definedName>
    <definedName name="REND2" localSheetId="4">#REF!</definedName>
    <definedName name="REND2">#REF!</definedName>
    <definedName name="REND3" localSheetId="4">#REF!</definedName>
    <definedName name="REND3">#REF!</definedName>
    <definedName name="RUTINA" localSheetId="4">#REF!</definedName>
    <definedName name="RUTINA">#REF!</definedName>
    <definedName name="SIGUI" localSheetId="4">#REF!</definedName>
    <definedName name="SIGUI">#REF!</definedName>
    <definedName name="TCULTSEÑA" localSheetId="4">#REF!</definedName>
    <definedName name="TCULTSEÑA">#REF!</definedName>
    <definedName name="TO" localSheetId="4">#REF!</definedName>
    <definedName name="TO">#REF!</definedName>
    <definedName name="TODOS" localSheetId="4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79" l="1"/>
  <c r="D23" i="79"/>
  <c r="D22" i="79"/>
  <c r="D21" i="79"/>
  <c r="D20" i="79"/>
  <c r="D18" i="79"/>
  <c r="D16" i="79"/>
  <c r="D15" i="79"/>
  <c r="D14" i="79"/>
  <c r="D13" i="79"/>
  <c r="D12" i="79"/>
  <c r="D11" i="79"/>
  <c r="D10" i="79"/>
  <c r="D9" i="79"/>
  <c r="D8" i="79"/>
  <c r="C27" i="79"/>
  <c r="C25" i="79"/>
  <c r="C23" i="79"/>
  <c r="C22" i="79"/>
  <c r="C21" i="79"/>
  <c r="C20" i="79"/>
  <c r="C18" i="79"/>
  <c r="C16" i="79"/>
  <c r="C15" i="79"/>
  <c r="C14" i="79"/>
  <c r="C13" i="79"/>
  <c r="C12" i="79"/>
  <c r="C11" i="79"/>
  <c r="C10" i="79"/>
  <c r="C9" i="79"/>
  <c r="C8" i="79"/>
  <c r="B27" i="79"/>
  <c r="B25" i="79"/>
  <c r="B23" i="79"/>
  <c r="B22" i="79"/>
  <c r="B21" i="79"/>
  <c r="B20" i="79"/>
  <c r="B18" i="79"/>
  <c r="B16" i="79"/>
  <c r="B15" i="79"/>
  <c r="B14" i="79"/>
  <c r="B13" i="79"/>
  <c r="B12" i="79"/>
  <c r="B11" i="79"/>
  <c r="B10" i="79"/>
  <c r="B9" i="79"/>
  <c r="B8" i="79"/>
  <c r="G26" i="78"/>
  <c r="D27" i="79" s="1"/>
  <c r="G17" i="78"/>
  <c r="D17" i="78"/>
  <c r="G17" i="76"/>
  <c r="D18" i="77" s="1"/>
  <c r="D21" i="77"/>
  <c r="D16" i="77"/>
  <c r="D15" i="77"/>
  <c r="D14" i="77"/>
  <c r="D13" i="77"/>
  <c r="D12" i="77"/>
  <c r="D11" i="77"/>
  <c r="D10" i="77"/>
  <c r="D9" i="77"/>
  <c r="D8" i="77"/>
  <c r="C23" i="77"/>
  <c r="C21" i="77"/>
  <c r="C18" i="77"/>
  <c r="C16" i="77"/>
  <c r="C15" i="77"/>
  <c r="C14" i="77"/>
  <c r="C13" i="77"/>
  <c r="C12" i="77"/>
  <c r="C11" i="77"/>
  <c r="C10" i="77"/>
  <c r="C9" i="77"/>
  <c r="C8" i="77"/>
  <c r="B23" i="77"/>
  <c r="B21" i="77"/>
  <c r="B18" i="77"/>
  <c r="B16" i="77"/>
  <c r="B15" i="77"/>
  <c r="B14" i="77"/>
  <c r="B13" i="77"/>
  <c r="B12" i="77"/>
  <c r="B11" i="77"/>
  <c r="B10" i="77"/>
  <c r="B9" i="77"/>
  <c r="B8" i="77"/>
  <c r="G22" i="76" l="1"/>
  <c r="D23" i="77" s="1"/>
  <c r="D22" i="76"/>
  <c r="E8" i="72" l="1"/>
  <c r="G17" i="71"/>
  <c r="D17" i="71"/>
  <c r="D8" i="71"/>
  <c r="F46" i="148"/>
  <c r="F44" i="148"/>
  <c r="F43" i="148"/>
  <c r="F42" i="148"/>
  <c r="F41" i="148"/>
  <c r="F40" i="148"/>
  <c r="F39" i="148"/>
  <c r="F38" i="148"/>
  <c r="F37" i="148"/>
  <c r="F36" i="148"/>
  <c r="F35" i="148"/>
  <c r="F34" i="148"/>
  <c r="F33" i="148"/>
  <c r="F32" i="148"/>
  <c r="F31" i="148"/>
  <c r="F30" i="148"/>
  <c r="F29" i="148"/>
  <c r="F28" i="148"/>
  <c r="F27" i="148"/>
  <c r="F26" i="148"/>
  <c r="F25" i="148"/>
  <c r="F24" i="148"/>
  <c r="F23" i="148"/>
  <c r="F22" i="148"/>
  <c r="F21" i="148"/>
  <c r="F20" i="148"/>
  <c r="F19" i="148"/>
  <c r="F18" i="148"/>
  <c r="F17" i="148"/>
  <c r="F16" i="148"/>
  <c r="F15" i="148"/>
  <c r="F14" i="148"/>
  <c r="F13" i="148"/>
  <c r="F12" i="148"/>
  <c r="F11" i="148"/>
  <c r="F10" i="148"/>
  <c r="F9" i="148"/>
  <c r="F8" i="148"/>
  <c r="D45" i="35" l="1"/>
  <c r="C45" i="35"/>
  <c r="B45" i="35"/>
  <c r="D43" i="35"/>
  <c r="C43" i="35"/>
  <c r="B43" i="35"/>
  <c r="D42" i="35"/>
  <c r="C42" i="35"/>
  <c r="B42" i="35"/>
  <c r="D41" i="35"/>
  <c r="C41" i="35"/>
  <c r="B41" i="35"/>
  <c r="D40" i="35"/>
  <c r="C40" i="35"/>
  <c r="B40" i="35"/>
  <c r="D38" i="35"/>
  <c r="C38" i="35"/>
  <c r="B38" i="35"/>
  <c r="D37" i="35"/>
  <c r="C37" i="35"/>
  <c r="B37" i="35"/>
  <c r="D36" i="35"/>
  <c r="C36" i="35"/>
  <c r="B36" i="35"/>
  <c r="D35" i="35"/>
  <c r="C35" i="35"/>
  <c r="B35" i="35"/>
  <c r="D34" i="35"/>
  <c r="C34" i="35"/>
  <c r="B34" i="35"/>
  <c r="D33" i="35"/>
  <c r="C33" i="35"/>
  <c r="B33" i="35"/>
  <c r="D32" i="35"/>
  <c r="C32" i="35"/>
  <c r="B32" i="35"/>
  <c r="D31" i="35"/>
  <c r="C31" i="35"/>
  <c r="B31" i="35"/>
  <c r="D30" i="35"/>
  <c r="C30" i="35"/>
  <c r="B30" i="35"/>
  <c r="D29" i="35"/>
  <c r="C29" i="35"/>
  <c r="B29" i="35"/>
  <c r="D28" i="35"/>
  <c r="C28" i="35"/>
  <c r="B28" i="35"/>
  <c r="D27" i="35"/>
  <c r="C27" i="35"/>
  <c r="B27" i="35"/>
  <c r="D26" i="35"/>
  <c r="C26" i="35"/>
  <c r="B26" i="35"/>
  <c r="D25" i="35"/>
  <c r="C25" i="35"/>
  <c r="B25" i="35"/>
  <c r="D24" i="35"/>
  <c r="C24" i="35"/>
  <c r="B24" i="35"/>
  <c r="D23" i="35"/>
  <c r="C23" i="35"/>
  <c r="B23" i="35"/>
  <c r="D22" i="35"/>
  <c r="C22" i="35"/>
  <c r="B22" i="35"/>
  <c r="D21" i="35"/>
  <c r="C21" i="35"/>
  <c r="B21" i="35"/>
  <c r="D20" i="35"/>
  <c r="C20" i="35"/>
  <c r="B20" i="35"/>
  <c r="D19" i="35"/>
  <c r="C19" i="35"/>
  <c r="B19" i="35"/>
  <c r="D18" i="35"/>
  <c r="C18" i="35"/>
  <c r="B18" i="35"/>
  <c r="D17" i="35"/>
  <c r="C17" i="35"/>
  <c r="B17" i="35"/>
  <c r="D16" i="35"/>
  <c r="C16" i="35"/>
  <c r="B16" i="35"/>
  <c r="D15" i="35"/>
  <c r="C15" i="35"/>
  <c r="B15" i="35"/>
  <c r="D14" i="35"/>
  <c r="C14" i="35"/>
  <c r="B14" i="35"/>
  <c r="D13" i="35"/>
  <c r="C13" i="35"/>
  <c r="B13" i="35"/>
  <c r="D12" i="35"/>
  <c r="C12" i="35"/>
  <c r="B12" i="35"/>
  <c r="D11" i="35"/>
  <c r="C11" i="35"/>
  <c r="B11" i="35"/>
  <c r="D10" i="35"/>
  <c r="C10" i="35"/>
  <c r="B10" i="35"/>
  <c r="D9" i="35"/>
  <c r="C9" i="35"/>
  <c r="B9" i="35"/>
  <c r="D8" i="35"/>
  <c r="C8" i="35"/>
  <c r="B8" i="35"/>
  <c r="F17" i="72"/>
  <c r="G9" i="72" s="1"/>
  <c r="E13" i="72"/>
  <c r="H15" i="72"/>
  <c r="I15" i="72" s="1"/>
  <c r="H14" i="72"/>
  <c r="I14" i="72" s="1"/>
  <c r="H13" i="72"/>
  <c r="I13" i="72" s="1"/>
  <c r="H12" i="72"/>
  <c r="I12" i="72" s="1"/>
  <c r="H11" i="72"/>
  <c r="I11" i="72" s="1"/>
  <c r="H10" i="72"/>
  <c r="I10" i="72" s="1"/>
  <c r="H9" i="72"/>
  <c r="I9" i="72" s="1"/>
  <c r="H8" i="72"/>
  <c r="I8" i="72" s="1"/>
  <c r="G15" i="71"/>
  <c r="D15" i="71"/>
  <c r="G14" i="71"/>
  <c r="D14" i="71"/>
  <c r="G13" i="71"/>
  <c r="D13" i="71"/>
  <c r="G12" i="71"/>
  <c r="D12" i="71"/>
  <c r="G11" i="71"/>
  <c r="D11" i="71"/>
  <c r="G10" i="71"/>
  <c r="D10" i="71"/>
  <c r="G9" i="71"/>
  <c r="D9" i="71"/>
  <c r="G8" i="71"/>
  <c r="C14" i="72" l="1"/>
  <c r="C8" i="72"/>
  <c r="G14" i="72"/>
  <c r="C11" i="72"/>
  <c r="C15" i="72"/>
  <c r="G15" i="72"/>
  <c r="C12" i="72"/>
  <c r="G8" i="72"/>
  <c r="G13" i="72"/>
  <c r="E10" i="72"/>
  <c r="E12" i="72"/>
  <c r="G10" i="72"/>
  <c r="G12" i="72"/>
  <c r="E15" i="72"/>
  <c r="E11" i="72"/>
  <c r="G11" i="72"/>
  <c r="E14" i="72"/>
  <c r="C9" i="72"/>
  <c r="C13" i="72"/>
  <c r="E9" i="72"/>
  <c r="C10" i="72"/>
</calcChain>
</file>

<file path=xl/sharedStrings.xml><?xml version="1.0" encoding="utf-8"?>
<sst xmlns="http://schemas.openxmlformats.org/spreadsheetml/2006/main" count="640" uniqueCount="286">
  <si>
    <t>Comunidad Autónoma</t>
  </si>
  <si>
    <t>Empresas</t>
  </si>
  <si>
    <t>Establecimientos</t>
  </si>
  <si>
    <t>Número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</si>
  <si>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</si>
  <si>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</si>
  <si>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</si>
  <si>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</si>
  <si>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</si>
  <si>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</si>
  <si>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</si>
  <si>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</si>
  <si>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</si>
  <si>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</si>
  <si>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Comunidad Valenciana</t>
  </si>
  <si>
    <t>Ceuta y Melilla</t>
  </si>
  <si>
    <t>Total</t>
  </si>
  <si>
    <t>Subsector de actividad</t>
  </si>
  <si>
    <t>TOTAL</t>
  </si>
  <si>
    <t>% s/ total</t>
  </si>
  <si>
    <t>Gastos de personal</t>
  </si>
  <si>
    <t>1º Sem.</t>
  </si>
  <si>
    <t>2º Sem.</t>
  </si>
  <si>
    <t>Media</t>
  </si>
  <si>
    <t>Fuente: I.N.E.</t>
  </si>
  <si>
    <t>Hogares</t>
  </si>
  <si>
    <t>Huevos</t>
  </si>
  <si>
    <t>Pan</t>
  </si>
  <si>
    <t>Arroz</t>
  </si>
  <si>
    <t>Azúcar</t>
  </si>
  <si>
    <t>Margarina</t>
  </si>
  <si>
    <t>Frutas frescas</t>
  </si>
  <si>
    <t>Aceitunas</t>
  </si>
  <si>
    <t>Cervezas</t>
  </si>
  <si>
    <t>Productos</t>
  </si>
  <si>
    <t>TOTAL ALIMENTOS</t>
  </si>
  <si>
    <t>Legumbres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</si>
  <si>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</si>
  <si>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</si>
  <si>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</si>
  <si>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</si>
  <si>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</si>
  <si>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</si>
  <si>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</si>
  <si>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</si>
  <si>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Legumbres y hortalizas frescas</t>
  </si>
  <si>
    <t>Patatas y sus preparados</t>
  </si>
  <si>
    <r>
      <t xml:space="preserve">(1) </t>
    </r>
    <r>
      <rPr>
        <sz val="10"/>
        <rFont val="Arial"/>
        <family val="2"/>
      </rPr>
      <t>No incluye la malta.</t>
    </r>
  </si>
  <si>
    <t>I. Establecimientos convencionales</t>
  </si>
  <si>
    <t xml:space="preserve"> por persona</t>
  </si>
  <si>
    <t>Hipermercados</t>
  </si>
  <si>
    <t>Tiendas tradicionales</t>
  </si>
  <si>
    <t xml:space="preserve">     </t>
  </si>
  <si>
    <t>Subclases</t>
  </si>
  <si>
    <t>en activos</t>
  </si>
  <si>
    <t>De 50 a 199 asalariados</t>
  </si>
  <si>
    <t>De 200 o más asalariados</t>
  </si>
  <si>
    <t>% sobre total</t>
  </si>
  <si>
    <t>Salsas</t>
  </si>
  <si>
    <t xml:space="preserve"> materiales (%) (*)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</si>
  <si>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</si>
  <si>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</si>
  <si>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</si>
  <si>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</si>
  <si>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</si>
  <si>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10.5. Fabricación de productos lácteos</t>
  </si>
  <si>
    <t>10.8. Fabricación de otros productos alimenticios</t>
  </si>
  <si>
    <t>11.0.2. Elaboración de vinos</t>
  </si>
  <si>
    <t>División, grupos y clases</t>
  </si>
  <si>
    <t>Los datos por división, grupos y clases están referidos a CNAE-2009.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</si>
  <si>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</si>
  <si>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</si>
  <si>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</si>
  <si>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</si>
  <si>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</si>
  <si>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</si>
  <si>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Miles de euros</t>
  </si>
  <si>
    <t>Autoconsumo</t>
  </si>
  <si>
    <t>ÍNDICE GENERAL (IPRI)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</si>
  <si>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</si>
  <si>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años posteriores se utiliza la CNAE-2009</t>
    </r>
  </si>
  <si>
    <t>Los datos por subsectores de actividad están referidos a CNAE-2009</t>
  </si>
  <si>
    <t>Los datos por subsectores de actividad están referidos a CNAE-2009.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</si>
  <si>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</si>
  <si>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</si>
  <si>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</si>
  <si>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</si>
  <si>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</si>
  <si>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</si>
  <si>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</si>
  <si>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</si>
  <si>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</si>
  <si>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</si>
  <si>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>Pasta alimenticia</t>
  </si>
  <si>
    <t>Carnes de vacuno</t>
  </si>
  <si>
    <t>Carnes de ovino</t>
  </si>
  <si>
    <t>Preparados de carnes</t>
  </si>
  <si>
    <t xml:space="preserve">Pescado fresco </t>
  </si>
  <si>
    <t>Pescado congelado</t>
  </si>
  <si>
    <t xml:space="preserve">Aceites </t>
  </si>
  <si>
    <t>Legumbres y hortalizas secas</t>
  </si>
  <si>
    <t>Espirituosos y licores</t>
  </si>
  <si>
    <t>Vinos</t>
  </si>
  <si>
    <t>Azucar</t>
  </si>
  <si>
    <t>Kg/l</t>
  </si>
  <si>
    <t xml:space="preserve">  Hasta 49 asalariados (*)</t>
  </si>
  <si>
    <t>(*) Desde sin asalariados hasta 49 asalariados</t>
  </si>
  <si>
    <t>2008 (1)</t>
  </si>
  <si>
    <t>Fuente: I.N.E</t>
  </si>
  <si>
    <t>Media de los cuatro trimestres del año</t>
  </si>
  <si>
    <t>P: Datos provisionales</t>
  </si>
  <si>
    <t>Supermercados y Autoservicios</t>
  </si>
  <si>
    <t>Tiendas descuento</t>
  </si>
  <si>
    <t>Otros productos en peso</t>
  </si>
  <si>
    <t>Otros productos en volumen</t>
  </si>
  <si>
    <t>II. Establecimientos no convencionales: otros canales</t>
  </si>
  <si>
    <t xml:space="preserve">Economato / Cooperativa </t>
  </si>
  <si>
    <t>Mercadillos</t>
  </si>
  <si>
    <t>Venta a domicilio</t>
  </si>
  <si>
    <t>Compra directa al productor</t>
  </si>
  <si>
    <t>Resto (incluye e-commerce)</t>
  </si>
  <si>
    <t>Inversión neta</t>
  </si>
  <si>
    <t>Principado de Asturias</t>
  </si>
  <si>
    <t>Islas Baleares</t>
  </si>
  <si>
    <t>Comunidad de Madrid</t>
  </si>
  <si>
    <t>Región de Murcia</t>
  </si>
  <si>
    <t>Comunidad Foral Navarra</t>
  </si>
  <si>
    <t>La Rioja</t>
  </si>
  <si>
    <t xml:space="preserve">Incluye la actividad principal </t>
  </si>
  <si>
    <t>10: Industria de la alimentación</t>
  </si>
  <si>
    <t xml:space="preserve">11: Industria de bebidas 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</si>
  <si>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</si>
  <si>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</si>
  <si>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</si>
  <si>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</si>
  <si>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</si>
  <si>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</si>
  <si>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</si>
  <si>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</si>
  <si>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Número de locales</t>
  </si>
  <si>
    <t>Cifra de negocios</t>
  </si>
  <si>
    <t>Sueldos y salarios</t>
  </si>
  <si>
    <t>Inversión en activos materiales</t>
  </si>
  <si>
    <t>Personal ocupado</t>
  </si>
  <si>
    <t>Locales</t>
  </si>
  <si>
    <t xml:space="preserve"> Andalucía</t>
  </si>
  <si>
    <t xml:space="preserve"> Aragón</t>
  </si>
  <si>
    <t xml:space="preserve"> Asturias, Principado de</t>
  </si>
  <si>
    <t xml:space="preserve"> Balears, Illes</t>
  </si>
  <si>
    <t xml:space="preserve"> Canarias</t>
  </si>
  <si>
    <t xml:space="preserve"> Castilla y León</t>
  </si>
  <si>
    <t xml:space="preserve"> Castilla - La Mancha</t>
  </si>
  <si>
    <t xml:space="preserve"> Cataluña</t>
  </si>
  <si>
    <t xml:space="preserve"> Comunitat Valenciana</t>
  </si>
  <si>
    <t xml:space="preserve"> Extremadura</t>
  </si>
  <si>
    <t xml:space="preserve"> Galicia</t>
  </si>
  <si>
    <t xml:space="preserve"> Madrid, Comunidad de</t>
  </si>
  <si>
    <t xml:space="preserve"> Murcia, Región de</t>
  </si>
  <si>
    <t xml:space="preserve"> Navarra, Comunidad Foral de</t>
  </si>
  <si>
    <t xml:space="preserve"> País Vasco</t>
  </si>
  <si>
    <t xml:space="preserve"> Rioja, La</t>
  </si>
  <si>
    <t xml:space="preserve"> Ceuta</t>
  </si>
  <si>
    <t>http://www.ine.es/metodologia/t37/metodologia_eee2016.pdf</t>
  </si>
  <si>
    <t xml:space="preserve"> (Base 2015 = 100) sobre el mismo período del año anterior</t>
  </si>
  <si>
    <t>11.0.7. Fabricación de bebidas no alcohólicas; producción de aguas minerales y otras aguas embotelladas</t>
  </si>
  <si>
    <t>(Base 2015 = 100) sobre el mismo período del año anterior</t>
  </si>
  <si>
    <t>Pastas alimenticias y cuscús</t>
  </si>
  <si>
    <t>Carnes de ovino y caprino</t>
  </si>
  <si>
    <t>Carne de ave</t>
  </si>
  <si>
    <t>Otros preparados de carnes</t>
  </si>
  <si>
    <t>Pescado fresco  o refrigerado</t>
  </si>
  <si>
    <t>Frutas frescas o refrigeradas</t>
  </si>
  <si>
    <t xml:space="preserve"> Otros preparados de pescado y marisco conservados o procesados (*)</t>
  </si>
  <si>
    <t>Número de empresas</t>
  </si>
  <si>
    <t>Valor de la producción</t>
  </si>
  <si>
    <t>Valor añadido a coste de los factores</t>
  </si>
  <si>
    <t>Excedente bruto de explotación</t>
  </si>
  <si>
    <t>Total de compras de bienes y servicios</t>
  </si>
  <si>
    <t>Personal remunerado</t>
  </si>
  <si>
    <t>Personas</t>
  </si>
  <si>
    <t>10 Industria de la alimentación</t>
  </si>
  <si>
    <t>101 Procesado y conservación de carne y elaboración de productos cárnicos</t>
  </si>
  <si>
    <t>102 Procesado y conservación de pescados, crustáceos y moluscos</t>
  </si>
  <si>
    <t>103 Procesado y conservación de frutas y hortalizas</t>
  </si>
  <si>
    <t>104 Fabricación de aceites y grasas vegetales y animales</t>
  </si>
  <si>
    <t>105 Fabricación de productos lácteos</t>
  </si>
  <si>
    <t>106 Fabricación de productos de molinería, almidones y productos amiláceos</t>
  </si>
  <si>
    <t>107 Fabricación de productos de panadería y pastas alimenticias</t>
  </si>
  <si>
    <t>108 Fabricación de otros productos alimenticios</t>
  </si>
  <si>
    <t>109 Fabricación de productos para la alimentación animal</t>
  </si>
  <si>
    <t>11 Fabricación de bebidas</t>
  </si>
  <si>
    <t>110 Fabricación de bebidas</t>
  </si>
  <si>
    <t>Total Huevos (Kgs.)</t>
  </si>
  <si>
    <t>Total Carne</t>
  </si>
  <si>
    <t>Total Pesca</t>
  </si>
  <si>
    <t>Total Leche Líquida</t>
  </si>
  <si>
    <t>Total Otras Leches</t>
  </si>
  <si>
    <t>Derivados Lácteos</t>
  </si>
  <si>
    <t>Bollería/Pastelería/Galletas/Cereales</t>
  </si>
  <si>
    <t>Chocolates/Cacaos/Suc</t>
  </si>
  <si>
    <t>Cafés e Infusiones</t>
  </si>
  <si>
    <t>Total Pastas</t>
  </si>
  <si>
    <t>Total Aceite</t>
  </si>
  <si>
    <t>Total Aceite  oliva</t>
  </si>
  <si>
    <t>Aceite De Girasol</t>
  </si>
  <si>
    <t>Patatas Frescas</t>
  </si>
  <si>
    <t>Patatas Congeladas</t>
  </si>
  <si>
    <t>Patatas Procesadas</t>
  </si>
  <si>
    <t>Total Hortalizas Frescas</t>
  </si>
  <si>
    <t>Total Frutas Fresca</t>
  </si>
  <si>
    <t>Frutos Secos</t>
  </si>
  <si>
    <t>Total Frutas&amp;Hortalizas Transformadas</t>
  </si>
  <si>
    <t>Platos Preparados</t>
  </si>
  <si>
    <t>Vinos Tranquilos</t>
  </si>
  <si>
    <t>Espum(Inc Cava)+Gas</t>
  </si>
  <si>
    <t>Vinos Con I.G.P.</t>
  </si>
  <si>
    <t>Vino sin DOP/IGP</t>
  </si>
  <si>
    <t xml:space="preserve">Total Bebidas Espirituosas </t>
  </si>
  <si>
    <t>Agua De Bebida Envas.</t>
  </si>
  <si>
    <t>Gaseosas y Bebidas Refrescantes</t>
  </si>
  <si>
    <t>Otros Productos En Peso</t>
  </si>
  <si>
    <t>Otros Productos En Volumen</t>
  </si>
  <si>
    <t>Total Zumo Y Néctar</t>
  </si>
  <si>
    <t xml:space="preserve">LA INDUSTRIA DE LA ALIMENTACIÓN 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</si>
  <si>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</si>
  <si>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</si>
  <si>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</si>
  <si>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</si>
  <si>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</si>
  <si>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</si>
  <si>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</si>
  <si>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Rioja, La</t>
  </si>
  <si>
    <t>Ceuta</t>
  </si>
  <si>
    <t>Melilla</t>
  </si>
  <si>
    <t>Fuente: Estadística estructural de empresa: sector industrial.  Año 2017, I.N.E</t>
  </si>
  <si>
    <t>Fuente: Estadística estructural de empresa: sector industrial.  Año 2017 I.N.E</t>
  </si>
  <si>
    <t xml:space="preserve">Harinas y otros cereales </t>
  </si>
  <si>
    <t xml:space="preserve">Marisco fresco o refrigerado </t>
  </si>
  <si>
    <t xml:space="preserve">Otras carnes </t>
  </si>
  <si>
    <t xml:space="preserve">Leche </t>
  </si>
  <si>
    <t xml:space="preserve">Mantequilla y margarina </t>
  </si>
  <si>
    <t xml:space="preserve">Agua mineral, refrescos  y zumos </t>
  </si>
  <si>
    <t xml:space="preserve">Café, cacao e infusiones </t>
  </si>
  <si>
    <t xml:space="preserve">Frutas en conserva y frutos secos </t>
  </si>
  <si>
    <t xml:space="preserve">Otros productos lácteos </t>
  </si>
  <si>
    <t xml:space="preserve">  sobre el mismo periodo del año anterior</t>
  </si>
  <si>
    <t xml:space="preserve">Harinas y cereales </t>
  </si>
  <si>
    <t xml:space="preserve">Otras carnes y casqueria </t>
  </si>
  <si>
    <t xml:space="preserve">Crustáceos, moluscos </t>
  </si>
  <si>
    <t xml:space="preserve">Pescado en conserva y preparados </t>
  </si>
  <si>
    <t xml:space="preserve">Legumbres y hortalizas congeladas y en conserva </t>
  </si>
  <si>
    <t xml:space="preserve">Cerveza </t>
  </si>
  <si>
    <t>6.4.1. Estructura de los subsectores de actividad de la  Industria de la Alimentación</t>
  </si>
  <si>
    <t>6.3.1. Evolución del número de empresas y establecimientos de la Industria de la Alimentación</t>
  </si>
  <si>
    <t>6.7.1. Evolución del Índice de Producción de la Industria de la Alimentación y Fabricación de Bebidas (Base 2015 = 100)</t>
  </si>
  <si>
    <t>6.8.1. Tasas de variación (%) del Índice de Producción  Industria de la Alimentación y Fabricación de Bebidas</t>
  </si>
  <si>
    <t>6.9.1. Evolución del Índice de Precios de la Industria de la Alimentación y Fabricación de Bebidas (Base 2015 = 100)</t>
  </si>
  <si>
    <t>6.10.1. Tasas de variación (%) del Índice de Precios de la Industria de la Alimentación y Fabricación de Bebidas</t>
  </si>
  <si>
    <t>6.11.1. Índice de Precios de Consumo de la  Industria de la Alimentación y General (Base 2015 = 100)</t>
  </si>
  <si>
    <t>6.12.1. Tasa de variación  del Índice de Precios de Consumo de la Industria de la Alimentación y General</t>
  </si>
  <si>
    <t>6.13. Serie histórica de población activa, ocupada y parada</t>
  </si>
  <si>
    <r>
      <t xml:space="preserve">6.15. Evolución de la cantidad comprada total  (millones de kg/litros) y por persona </t>
    </r>
    <r>
      <rPr>
        <b/>
        <vertAlign val="superscript"/>
        <sz val="11"/>
        <rFont val="Arial"/>
        <family val="2"/>
      </rPr>
      <t>(1)</t>
    </r>
  </si>
  <si>
    <r>
      <t xml:space="preserve">6.16. Evolución de la cuota de mercado en hogares (porcentaje del valor de venta) </t>
    </r>
    <r>
      <rPr>
        <b/>
        <vertAlign val="superscript"/>
        <sz val="11"/>
        <rFont val="Arial"/>
        <family val="2"/>
      </rPr>
      <t>(1)</t>
    </r>
  </si>
  <si>
    <t>6.1.1. Análisis autonómico de empresas y establecimientos de la Industria de la Alimentación, 2020</t>
  </si>
  <si>
    <t>(*)Estadística estructural de empresas: sector industrial, 2018 I.N.E (último dato publicado)</t>
  </si>
  <si>
    <t>Fuente: Directorio Central de Empresas 2020</t>
  </si>
  <si>
    <t>Fuente: Directorio Central de Empresas 2020 del I.N.E.</t>
  </si>
  <si>
    <t>(*) Enlace de consulta</t>
  </si>
  <si>
    <t>6.2.1. Empresas y establecimientos de la Industria de la Alimentación según subsector de actividad, 2020</t>
  </si>
  <si>
    <t>según subsector de actividad, 2020</t>
  </si>
  <si>
    <t>Var 20/19</t>
  </si>
  <si>
    <t>según asalariados del establecimiento, 2020</t>
  </si>
  <si>
    <t>Fuente: Estadística estructural de empresa: sector industrial.  Año 2018, I.N.E</t>
  </si>
  <si>
    <t>6.5.1. Indicadores de la Industria de la Alimentación y Fabricación de bebidas según subsectores de actividad, 2017</t>
  </si>
  <si>
    <t xml:space="preserve"> Indicadores de la Industria de la Alimentación y Fabricacion de bebidas según subsectores de actividad, 2018</t>
  </si>
  <si>
    <t>Fuente: Estadística estructural de empresa: sector industrial.  Año 2018 I.N.E</t>
  </si>
  <si>
    <t>2020 - 2019</t>
  </si>
  <si>
    <t>2020 (P)</t>
  </si>
  <si>
    <t>Evolución en hogares 2020/2019 (%)</t>
  </si>
  <si>
    <t>I.NE.: Población referida al año 2020: 18.754.800 hogares</t>
  </si>
  <si>
    <t>2020/2019</t>
  </si>
  <si>
    <t>2019/2020</t>
  </si>
  <si>
    <t>6.6 Análisis autonómico de los indicadores de la Industria de la Alimentación, 2017</t>
  </si>
  <si>
    <t>Análisis autonómico de los indicadores de la Industria de la Alimentación, 2018</t>
  </si>
  <si>
    <t>6.14. Valor de los alimentos comprados</t>
  </si>
  <si>
    <t xml:space="preserve"> Cantabria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</si>
</sst>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_);_(* \(#,##0\);_(* &quot;-&quot;_);_(@_)"/>
    <numFmt numFmtId="165" formatCode="#,##0\ "/>
    <numFmt numFmtId="166" formatCode="0.00\ "/>
    <numFmt numFmtId="167" formatCode="0.0"/>
    <numFmt numFmtId="168" formatCode="#,##0.0_);\(#,##0.0\)"/>
    <numFmt numFmtId="169" formatCode="#,##0.000\ "/>
    <numFmt numFmtId="170" formatCode="#,##0.000"/>
    <numFmt numFmtId="171" formatCode="0.000"/>
    <numFmt numFmtId="172" formatCode="#,##0;\(0.0\)"/>
    <numFmt numFmtId="173" formatCode="_-* #,##0.00\ [$€]_-;\-* #,##0.00\ [$€]_-;_-* &quot;-&quot;??\ [$€]_-;_-@_-"/>
    <numFmt numFmtId="174" formatCode="#,##0__;\–#,##0__;0__;@__"/>
    <numFmt numFmtId="175" formatCode="#,##0.0__;\–#,##0.0__;0.0__;@__"/>
    <numFmt numFmtId="176" formatCode="#,##0.00__;\–#,##0.00__;0.00__;@__"/>
    <numFmt numFmtId="177" formatCode="#,##0\ \ "/>
    <numFmt numFmtId="178" formatCode="0.00\ \ 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Univers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10"/>
      <name val="Univers"/>
      <family val="2"/>
    </font>
    <font>
      <sz val="10"/>
      <color rgb="FF333333"/>
      <name val="Arial"/>
      <family val="2"/>
    </font>
    <font>
      <sz val="9"/>
      <name val="Arial"/>
      <family val="2"/>
    </font>
    <font>
      <vertAlign val="superscript"/>
      <sz val="1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indexed="60"/>
      </left>
      <right/>
      <top/>
      <bottom style="thick">
        <color theme="9" tint="-0.499984740745262"/>
      </bottom>
      <diagonal/>
    </border>
    <border>
      <left/>
      <right/>
      <top style="thick">
        <color theme="9" tint="-0.499984740745262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rgb="FFC00000"/>
      </right>
      <top style="medium">
        <color indexed="6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indexed="60"/>
      </left>
      <right style="thin">
        <color rgb="FFC00000"/>
      </right>
      <top/>
      <bottom style="medium">
        <color indexed="60"/>
      </bottom>
      <diagonal/>
    </border>
    <border>
      <left style="thin">
        <color rgb="FFC00000"/>
      </left>
      <right style="thin">
        <color rgb="FFC00000"/>
      </right>
      <top style="medium">
        <color indexed="6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medium">
        <color indexed="60"/>
      </bottom>
      <diagonal/>
    </border>
    <border>
      <left style="thin">
        <color rgb="FFC00000"/>
      </left>
      <right/>
      <top style="medium">
        <color indexed="6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0">
    <xf numFmtId="0" fontId="0" fillId="0" borderId="0"/>
    <xf numFmtId="173" fontId="1" fillId="0" borderId="0" applyFont="0" applyFill="0" applyBorder="0" applyAlignment="0" applyProtection="0"/>
    <xf numFmtId="0" fontId="16" fillId="0" borderId="0"/>
    <xf numFmtId="0" fontId="1" fillId="0" borderId="0"/>
    <xf numFmtId="172" fontId="3" fillId="0" borderId="1">
      <alignment horizontal="right"/>
    </xf>
    <xf numFmtId="0" fontId="3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 applyNumberFormat="0" applyFill="0" applyBorder="0" applyAlignment="0" applyProtection="0"/>
  </cellStyleXfs>
  <cellXfs count="463">
    <xf numFmtId="0" fontId="0" fillId="0" borderId="0" xfId="0"/>
    <xf numFmtId="3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0" fontId="2" fillId="0" borderId="0" xfId="0" applyFont="1" applyFill="1"/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9" fontId="2" fillId="0" borderId="0" xfId="0" applyNumberFormat="1" applyFont="1" applyBorder="1" applyAlignment="1">
      <alignment vertical="center"/>
    </xf>
    <xf numFmtId="169" fontId="8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Protection="1"/>
    <xf numFmtId="0" fontId="2" fillId="0" borderId="0" xfId="0" applyFont="1" applyFill="1" applyProtection="1"/>
    <xf numFmtId="168" fontId="3" fillId="0" borderId="0" xfId="0" applyNumberFormat="1" applyFont="1" applyFill="1" applyProtection="1"/>
    <xf numFmtId="4" fontId="2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 applyProtection="1">
      <alignment horizontal="center"/>
    </xf>
    <xf numFmtId="167" fontId="3" fillId="0" borderId="0" xfId="0" applyNumberFormat="1" applyFont="1" applyFill="1"/>
    <xf numFmtId="0" fontId="0" fillId="0" borderId="0" xfId="0" applyAlignment="1">
      <alignment horizontal="center"/>
    </xf>
    <xf numFmtId="49" fontId="0" fillId="0" borderId="0" xfId="0" applyNumberForma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vertical="center"/>
    </xf>
    <xf numFmtId="2" fontId="5" fillId="0" borderId="0" xfId="0" applyNumberFormat="1" applyFont="1" applyFill="1"/>
    <xf numFmtId="0" fontId="10" fillId="0" borderId="0" xfId="0" applyFont="1" applyFill="1"/>
    <xf numFmtId="0" fontId="3" fillId="0" borderId="0" xfId="0" applyFont="1" applyFill="1" applyBorder="1" applyAlignment="1">
      <alignment horizontal="center" wrapText="1" shrinkToFit="1"/>
    </xf>
    <xf numFmtId="2" fontId="3" fillId="0" borderId="0" xfId="0" applyNumberFormat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/>
    <xf numFmtId="2" fontId="8" fillId="0" borderId="0" xfId="0" applyNumberFormat="1" applyFont="1" applyFill="1"/>
    <xf numFmtId="3" fontId="2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0" fontId="6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2" fontId="3" fillId="0" borderId="3" xfId="0" applyNumberFormat="1" applyFont="1" applyBorder="1" applyAlignment="1">
      <alignment vertical="center"/>
    </xf>
    <xf numFmtId="167" fontId="2" fillId="0" borderId="10" xfId="0" quotePrefix="1" applyNumberFormat="1" applyFont="1" applyFill="1" applyBorder="1" applyAlignment="1">
      <alignment horizontal="left"/>
    </xf>
    <xf numFmtId="165" fontId="2" fillId="0" borderId="10" xfId="0" applyNumberFormat="1" applyFont="1" applyBorder="1" applyAlignment="1">
      <alignment vertical="center"/>
    </xf>
    <xf numFmtId="169" fontId="2" fillId="0" borderId="10" xfId="0" applyNumberFormat="1" applyFont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175" fontId="3" fillId="2" borderId="5" xfId="0" applyNumberFormat="1" applyFont="1" applyFill="1" applyBorder="1" applyAlignment="1" applyProtection="1">
      <alignment horizontal="right"/>
    </xf>
    <xf numFmtId="175" fontId="3" fillId="2" borderId="6" xfId="0" applyNumberFormat="1" applyFont="1" applyFill="1" applyBorder="1" applyAlignment="1" applyProtection="1">
      <alignment horizontal="right"/>
    </xf>
    <xf numFmtId="175" fontId="3" fillId="2" borderId="8" xfId="0" applyNumberFormat="1" applyFont="1" applyFill="1" applyBorder="1" applyAlignment="1" applyProtection="1">
      <alignment horizontal="right"/>
    </xf>
    <xf numFmtId="175" fontId="3" fillId="2" borderId="9" xfId="0" applyNumberFormat="1" applyFont="1" applyFill="1" applyBorder="1" applyAlignment="1" applyProtection="1">
      <alignment horizontal="right"/>
    </xf>
    <xf numFmtId="175" fontId="3" fillId="0" borderId="8" xfId="0" applyNumberFormat="1" applyFont="1" applyFill="1" applyBorder="1" applyAlignment="1" applyProtection="1">
      <alignment horizontal="right"/>
    </xf>
    <xf numFmtId="175" fontId="3" fillId="0" borderId="9" xfId="0" applyNumberFormat="1" applyFont="1" applyFill="1" applyBorder="1" applyAlignment="1" applyProtection="1">
      <alignment horizontal="right"/>
    </xf>
    <xf numFmtId="0" fontId="3" fillId="0" borderId="7" xfId="0" quotePrefix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75" fontId="2" fillId="2" borderId="8" xfId="0" applyNumberFormat="1" applyFont="1" applyFill="1" applyBorder="1" applyAlignment="1" applyProtection="1">
      <alignment horizontal="right"/>
    </xf>
    <xf numFmtId="0" fontId="2" fillId="0" borderId="7" xfId="0" applyFont="1" applyBorder="1" applyAlignment="1">
      <alignment vertical="center"/>
    </xf>
    <xf numFmtId="0" fontId="2" fillId="0" borderId="7" xfId="0" quotePrefix="1" applyFont="1" applyFill="1" applyBorder="1" applyAlignment="1">
      <alignment horizontal="left" vertical="center"/>
    </xf>
    <xf numFmtId="0" fontId="2" fillId="0" borderId="14" xfId="0" applyFont="1" applyFill="1" applyBorder="1"/>
    <xf numFmtId="0" fontId="3" fillId="0" borderId="10" xfId="0" quotePrefix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 vertical="center"/>
    </xf>
    <xf numFmtId="2" fontId="3" fillId="3" borderId="12" xfId="0" quotePrefix="1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3" fillId="3" borderId="13" xfId="0" quotePrefix="1" applyNumberFormat="1" applyFont="1" applyFill="1" applyBorder="1" applyAlignment="1">
      <alignment horizontal="center" vertical="center"/>
    </xf>
    <xf numFmtId="175" fontId="2" fillId="0" borderId="8" xfId="0" applyNumberFormat="1" applyFont="1" applyFill="1" applyBorder="1" applyAlignment="1" applyProtection="1">
      <alignment horizontal="right"/>
    </xf>
    <xf numFmtId="175" fontId="2" fillId="0" borderId="9" xfId="0" applyNumberFormat="1" applyFont="1" applyFill="1" applyBorder="1" applyAlignment="1" applyProtection="1">
      <alignment horizontal="right"/>
    </xf>
    <xf numFmtId="2" fontId="3" fillId="0" borderId="10" xfId="0" applyNumberFormat="1" applyFont="1" applyFill="1" applyBorder="1" applyAlignment="1">
      <alignment vertical="center"/>
    </xf>
    <xf numFmtId="0" fontId="0" fillId="0" borderId="4" xfId="0" applyBorder="1"/>
    <xf numFmtId="0" fontId="0" fillId="0" borderId="7" xfId="0" applyBorder="1"/>
    <xf numFmtId="0" fontId="2" fillId="0" borderId="7" xfId="0" applyFont="1" applyFill="1" applyBorder="1"/>
    <xf numFmtId="0" fontId="3" fillId="0" borderId="10" xfId="0" applyFont="1" applyFill="1" applyBorder="1" applyAlignment="1"/>
    <xf numFmtId="0" fontId="0" fillId="0" borderId="14" xfId="0" applyBorder="1"/>
    <xf numFmtId="0" fontId="2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75" fontId="3" fillId="0" borderId="15" xfId="0" applyNumberFormat="1" applyFont="1" applyFill="1" applyBorder="1" applyAlignment="1" applyProtection="1">
      <alignment horizontal="right"/>
    </xf>
    <xf numFmtId="0" fontId="7" fillId="0" borderId="3" xfId="0" applyFont="1" applyFill="1" applyBorder="1" applyAlignment="1"/>
    <xf numFmtId="4" fontId="7" fillId="0" borderId="3" xfId="0" applyNumberFormat="1" applyFont="1" applyFill="1" applyBorder="1" applyAlignment="1"/>
    <xf numFmtId="169" fontId="8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vertical="center"/>
    </xf>
    <xf numFmtId="170" fontId="3" fillId="0" borderId="0" xfId="2" applyNumberFormat="1" applyFont="1" applyAlignment="1">
      <alignment horizontal="left" vertical="justify" wrapText="1"/>
    </xf>
    <xf numFmtId="170" fontId="3" fillId="0" borderId="0" xfId="2" applyNumberFormat="1" applyFont="1" applyFill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167" fontId="3" fillId="0" borderId="8" xfId="0" applyNumberFormat="1" applyFont="1" applyFill="1" applyBorder="1"/>
    <xf numFmtId="49" fontId="2" fillId="3" borderId="14" xfId="0" applyNumberFormat="1" applyFont="1" applyFill="1" applyBorder="1" applyAlignment="1">
      <alignment horizontal="left"/>
    </xf>
    <xf numFmtId="176" fontId="2" fillId="3" borderId="15" xfId="0" applyNumberFormat="1" applyFont="1" applyFill="1" applyBorder="1" applyAlignment="1" applyProtection="1">
      <alignment horizontal="right"/>
    </xf>
    <xf numFmtId="176" fontId="2" fillId="3" borderId="11" xfId="0" applyNumberFormat="1" applyFont="1" applyFill="1" applyBorder="1" applyAlignment="1" applyProtection="1">
      <alignment horizontal="right"/>
    </xf>
    <xf numFmtId="0" fontId="2" fillId="3" borderId="14" xfId="0" applyFont="1" applyFill="1" applyBorder="1"/>
    <xf numFmtId="175" fontId="2" fillId="3" borderId="15" xfId="0" applyNumberFormat="1" applyFont="1" applyFill="1" applyBorder="1" applyAlignment="1" applyProtection="1">
      <alignment horizontal="right"/>
    </xf>
    <xf numFmtId="175" fontId="2" fillId="3" borderId="11" xfId="0" applyNumberFormat="1" applyFont="1" applyFill="1" applyBorder="1" applyAlignment="1" applyProtection="1">
      <alignment horizontal="right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0" fillId="0" borderId="0" xfId="0" applyBorder="1"/>
    <xf numFmtId="168" fontId="3" fillId="0" borderId="0" xfId="0" applyNumberFormat="1" applyFont="1" applyFill="1" applyBorder="1"/>
    <xf numFmtId="175" fontId="3" fillId="0" borderId="10" xfId="0" applyNumberFormat="1" applyFont="1" applyFill="1" applyBorder="1" applyAlignment="1" applyProtection="1">
      <alignment horizontal="right"/>
    </xf>
    <xf numFmtId="175" fontId="3" fillId="0" borderId="6" xfId="0" applyNumberFormat="1" applyFont="1" applyFill="1" applyBorder="1" applyAlignment="1" applyProtection="1">
      <alignment horizontal="right"/>
    </xf>
    <xf numFmtId="175" fontId="3" fillId="0" borderId="0" xfId="0" applyNumberFormat="1" applyFont="1" applyFill="1" applyBorder="1" applyAlignment="1" applyProtection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170" fontId="3" fillId="0" borderId="0" xfId="2" applyNumberFormat="1" applyFont="1" applyAlignment="1">
      <alignment horizontal="left" wrapText="1"/>
    </xf>
    <xf numFmtId="175" fontId="2" fillId="4" borderId="15" xfId="0" applyNumberFormat="1" applyFont="1" applyFill="1" applyBorder="1" applyAlignment="1" applyProtection="1">
      <alignment horizontal="right"/>
    </xf>
    <xf numFmtId="175" fontId="2" fillId="4" borderId="9" xfId="0" applyNumberFormat="1" applyFont="1" applyFill="1" applyBorder="1" applyAlignment="1" applyProtection="1">
      <alignment horizontal="right"/>
    </xf>
    <xf numFmtId="170" fontId="3" fillId="0" borderId="0" xfId="2" applyNumberFormat="1" applyFont="1" applyFill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Border="1" applyAlignment="1"/>
    <xf numFmtId="0" fontId="2" fillId="0" borderId="7" xfId="0" quotePrefix="1" applyFont="1" applyFill="1" applyBorder="1" applyAlignment="1">
      <alignment horizontal="left"/>
    </xf>
    <xf numFmtId="0" fontId="2" fillId="3" borderId="14" xfId="0" applyFont="1" applyFill="1" applyBorder="1" applyAlignment="1"/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indent="1"/>
    </xf>
    <xf numFmtId="4" fontId="2" fillId="3" borderId="11" xfId="0" applyNumberFormat="1" applyFont="1" applyFill="1" applyBorder="1" applyAlignment="1" applyProtection="1">
      <alignment horizontal="right" indent="2"/>
    </xf>
    <xf numFmtId="4" fontId="0" fillId="0" borderId="6" xfId="0" applyNumberFormat="1" applyBorder="1" applyAlignment="1">
      <alignment horizontal="right" indent="2"/>
    </xf>
    <xf numFmtId="4" fontId="0" fillId="0" borderId="9" xfId="0" applyNumberFormat="1" applyBorder="1" applyAlignment="1">
      <alignment horizontal="right" indent="2"/>
    </xf>
    <xf numFmtId="0" fontId="5" fillId="0" borderId="0" xfId="5" applyFont="1" applyFill="1" applyAlignment="1"/>
    <xf numFmtId="0" fontId="1" fillId="0" borderId="0" xfId="5" applyFont="1" applyFill="1" applyAlignment="1"/>
    <xf numFmtId="0" fontId="1" fillId="0" borderId="0" xfId="5" applyFont="1" applyFill="1" applyAlignment="1">
      <alignment vertical="center"/>
    </xf>
    <xf numFmtId="0" fontId="1" fillId="3" borderId="6" xfId="0" applyFont="1" applyFill="1" applyBorder="1" applyAlignment="1">
      <alignment horizontal="center" wrapText="1" shrinkToFit="1"/>
    </xf>
    <xf numFmtId="0" fontId="1" fillId="3" borderId="9" xfId="0" applyFont="1" applyFill="1" applyBorder="1" applyAlignment="1">
      <alignment horizontal="center" wrapText="1" shrinkToFit="1"/>
    </xf>
    <xf numFmtId="1" fontId="1" fillId="3" borderId="11" xfId="0" applyNumberFormat="1" applyFont="1" applyFill="1" applyBorder="1" applyAlignment="1">
      <alignment horizontal="center"/>
    </xf>
    <xf numFmtId="176" fontId="1" fillId="2" borderId="5" xfId="0" applyNumberFormat="1" applyFont="1" applyFill="1" applyBorder="1" applyAlignment="1" applyProtection="1">
      <alignment horizontal="right"/>
    </xf>
    <xf numFmtId="0" fontId="1" fillId="0" borderId="7" xfId="0" applyFont="1" applyFill="1" applyBorder="1"/>
    <xf numFmtId="177" fontId="1" fillId="0" borderId="8" xfId="3" applyNumberFormat="1" applyFont="1" applyBorder="1" applyAlignment="1">
      <alignment horizontal="right" vertical="center"/>
    </xf>
    <xf numFmtId="176" fontId="1" fillId="2" borderId="8" xfId="0" applyNumberFormat="1" applyFont="1" applyFill="1" applyBorder="1" applyAlignment="1" applyProtection="1">
      <alignment horizontal="right"/>
    </xf>
    <xf numFmtId="174" fontId="1" fillId="2" borderId="8" xfId="0" applyNumberFormat="1" applyFont="1" applyFill="1" applyBorder="1" applyAlignment="1" applyProtection="1">
      <alignment horizontal="right"/>
    </xf>
    <xf numFmtId="176" fontId="1" fillId="2" borderId="9" xfId="0" applyNumberFormat="1" applyFont="1" applyFill="1" applyBorder="1" applyAlignment="1" applyProtection="1">
      <alignment horizontal="right"/>
    </xf>
    <xf numFmtId="0" fontId="1" fillId="0" borderId="4" xfId="0" applyFont="1" applyFill="1" applyBorder="1" applyAlignment="1">
      <alignment horizontal="left"/>
    </xf>
    <xf numFmtId="174" fontId="1" fillId="2" borderId="6" xfId="0" applyNumberFormat="1" applyFont="1" applyFill="1" applyBorder="1" applyAlignment="1" applyProtection="1">
      <alignment horizontal="right"/>
    </xf>
    <xf numFmtId="0" fontId="1" fillId="0" borderId="10" xfId="0" quotePrefix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8" fontId="1" fillId="0" borderId="0" xfId="3" applyNumberFormat="1" applyFont="1" applyBorder="1" applyAlignment="1">
      <alignment vertical="center"/>
    </xf>
    <xf numFmtId="0" fontId="1" fillId="0" borderId="0" xfId="0" applyFont="1" applyFill="1" applyBorder="1"/>
    <xf numFmtId="176" fontId="1" fillId="2" borderId="0" xfId="0" applyNumberFormat="1" applyFont="1" applyFill="1" applyBorder="1" applyAlignment="1" applyProtection="1">
      <alignment horizontal="right"/>
    </xf>
    <xf numFmtId="0" fontId="1" fillId="0" borderId="1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0" fontId="1" fillId="3" borderId="12" xfId="0" applyFont="1" applyFill="1" applyBorder="1" applyAlignment="1">
      <alignment horizontal="center"/>
    </xf>
    <xf numFmtId="167" fontId="1" fillId="3" borderId="12" xfId="0" applyNumberFormat="1" applyFont="1" applyFill="1" applyBorder="1" applyAlignment="1">
      <alignment horizontal="center"/>
    </xf>
    <xf numFmtId="0" fontId="1" fillId="0" borderId="4" xfId="0" applyFont="1" applyFill="1" applyBorder="1" applyAlignment="1"/>
    <xf numFmtId="176" fontId="1" fillId="2" borderId="10" xfId="0" applyNumberFormat="1" applyFont="1" applyFill="1" applyBorder="1" applyAlignment="1" applyProtection="1">
      <alignment horizontal="right"/>
    </xf>
    <xf numFmtId="0" fontId="1" fillId="0" borderId="7" xfId="0" applyFont="1" applyFill="1" applyBorder="1" applyAlignment="1"/>
    <xf numFmtId="167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165" fontId="1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176" fontId="1" fillId="0" borderId="5" xfId="0" applyNumberFormat="1" applyFont="1" applyFill="1" applyBorder="1" applyAlignment="1" applyProtection="1">
      <alignment horizontal="right"/>
    </xf>
    <xf numFmtId="174" fontId="1" fillId="2" borderId="5" xfId="0" applyNumberFormat="1" applyFont="1" applyFill="1" applyBorder="1" applyAlignment="1" applyProtection="1">
      <alignment horizontal="right"/>
    </xf>
    <xf numFmtId="176" fontId="1" fillId="2" borderId="6" xfId="0" applyNumberFormat="1" applyFont="1" applyFill="1" applyBorder="1" applyAlignment="1" applyProtection="1">
      <alignment horizontal="right"/>
    </xf>
    <xf numFmtId="176" fontId="1" fillId="0" borderId="8" xfId="0" applyNumberFormat="1" applyFont="1" applyFill="1" applyBorder="1" applyAlignment="1" applyProtection="1">
      <alignment horizontal="right"/>
    </xf>
    <xf numFmtId="167" fontId="1" fillId="0" borderId="10" xfId="0" applyNumberFormat="1" applyFont="1" applyFill="1" applyBorder="1" applyAlignment="1"/>
    <xf numFmtId="167" fontId="1" fillId="0" borderId="0" xfId="0" applyNumberFormat="1" applyFont="1" applyFill="1" applyBorder="1" applyAlignment="1"/>
    <xf numFmtId="0" fontId="1" fillId="0" borderId="0" xfId="0" applyFont="1" applyFill="1" applyAlignment="1"/>
    <xf numFmtId="0" fontId="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174" fontId="1" fillId="2" borderId="9" xfId="0" applyNumberFormat="1" applyFont="1" applyFill="1" applyBorder="1" applyAlignment="1" applyProtection="1">
      <alignment horizontal="right"/>
    </xf>
    <xf numFmtId="0" fontId="1" fillId="0" borderId="7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174" fontId="1" fillId="2" borderId="0" xfId="0" applyNumberFormat="1" applyFont="1" applyFill="1" applyBorder="1" applyAlignment="1" applyProtection="1">
      <alignment horizontal="right"/>
    </xf>
    <xf numFmtId="2" fontId="1" fillId="0" borderId="0" xfId="0" applyNumberFormat="1" applyFont="1" applyFill="1"/>
    <xf numFmtId="0" fontId="1" fillId="0" borderId="14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177" fontId="1" fillId="0" borderId="5" xfId="3" applyNumberFormat="1" applyFont="1" applyBorder="1" applyAlignment="1">
      <alignment horizontal="right"/>
    </xf>
    <xf numFmtId="49" fontId="2" fillId="6" borderId="14" xfId="0" applyNumberFormat="1" applyFont="1" applyFill="1" applyBorder="1" applyAlignment="1">
      <alignment horizontal="left"/>
    </xf>
    <xf numFmtId="174" fontId="2" fillId="6" borderId="15" xfId="0" applyNumberFormat="1" applyFont="1" applyFill="1" applyBorder="1" applyAlignment="1" applyProtection="1">
      <alignment horizontal="right"/>
    </xf>
    <xf numFmtId="176" fontId="2" fillId="6" borderId="15" xfId="0" applyNumberFormat="1" applyFont="1" applyFill="1" applyBorder="1" applyAlignment="1" applyProtection="1">
      <alignment horizontal="right"/>
    </xf>
    <xf numFmtId="176" fontId="2" fillId="6" borderId="11" xfId="0" applyNumberFormat="1" applyFont="1" applyFill="1" applyBorder="1" applyAlignment="1" applyProtection="1">
      <alignment horizontal="right"/>
    </xf>
    <xf numFmtId="3" fontId="1" fillId="3" borderId="12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7" xfId="0" applyFont="1" applyBorder="1"/>
    <xf numFmtId="169" fontId="1" fillId="0" borderId="2" xfId="0" applyNumberFormat="1" applyFont="1" applyBorder="1" applyAlignment="1">
      <alignment vertical="center"/>
    </xf>
    <xf numFmtId="169" fontId="1" fillId="0" borderId="1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/>
    <xf numFmtId="0" fontId="1" fillId="0" borderId="3" xfId="0" applyFont="1" applyFill="1" applyBorder="1" applyAlignment="1">
      <alignment horizontal="left"/>
    </xf>
    <xf numFmtId="165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9" fontId="1" fillId="0" borderId="0" xfId="0" applyNumberFormat="1" applyFont="1" applyBorder="1" applyAlignment="1">
      <alignment vertical="center"/>
    </xf>
    <xf numFmtId="0" fontId="1" fillId="2" borderId="0" xfId="0" applyFont="1" applyFill="1" applyBorder="1"/>
    <xf numFmtId="169" fontId="1" fillId="3" borderId="0" xfId="0" applyNumberFormat="1" applyFont="1" applyFill="1" applyBorder="1" applyAlignment="1">
      <alignment vertical="center"/>
    </xf>
    <xf numFmtId="2" fontId="1" fillId="2" borderId="0" xfId="0" applyNumberFormat="1" applyFont="1" applyFill="1" applyBorder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/>
    <xf numFmtId="2" fontId="1" fillId="0" borderId="3" xfId="0" applyNumberFormat="1" applyFont="1" applyBorder="1" applyAlignment="1">
      <alignment vertic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horizontal="right"/>
    </xf>
    <xf numFmtId="2" fontId="1" fillId="0" borderId="3" xfId="0" applyNumberFormat="1" applyFont="1" applyFill="1" applyBorder="1"/>
    <xf numFmtId="17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3" borderId="12" xfId="0" quotePrefix="1" applyNumberFormat="1" applyFont="1" applyFill="1" applyBorder="1" applyAlignment="1">
      <alignment horizontal="center" vertical="center"/>
    </xf>
    <xf numFmtId="2" fontId="1" fillId="3" borderId="13" xfId="0" quotePrefix="1" applyNumberFormat="1" applyFont="1" applyFill="1" applyBorder="1" applyAlignment="1">
      <alignment horizontal="center" vertical="center"/>
    </xf>
    <xf numFmtId="170" fontId="1" fillId="0" borderId="0" xfId="2" applyNumberFormat="1" applyFont="1" applyAlignment="1">
      <alignment horizontal="left" wrapText="1"/>
    </xf>
    <xf numFmtId="167" fontId="1" fillId="0" borderId="0" xfId="0" applyNumberFormat="1" applyFont="1" applyFill="1"/>
    <xf numFmtId="170" fontId="1" fillId="0" borderId="0" xfId="2" applyNumberFormat="1" applyFont="1" applyAlignment="1">
      <alignment horizontal="left" vertical="justify" wrapText="1"/>
    </xf>
    <xf numFmtId="170" fontId="1" fillId="0" borderId="0" xfId="2" applyNumberFormat="1" applyFont="1" applyFill="1" applyAlignment="1">
      <alignment horizontal="left" vertical="justify" wrapText="1"/>
    </xf>
    <xf numFmtId="0" fontId="1" fillId="0" borderId="7" xfId="0" applyFont="1" applyFill="1" applyBorder="1" applyAlignment="1">
      <alignment horizontal="left" vertical="justify" wrapText="1"/>
    </xf>
    <xf numFmtId="0" fontId="1" fillId="0" borderId="7" xfId="0" quotePrefix="1" applyFont="1" applyFill="1" applyBorder="1" applyAlignment="1">
      <alignment horizontal="left" vertical="center"/>
    </xf>
    <xf numFmtId="0" fontId="1" fillId="0" borderId="10" xfId="0" quotePrefix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 vertical="center"/>
    </xf>
    <xf numFmtId="0" fontId="1" fillId="0" borderId="4" xfId="0" applyFont="1" applyBorder="1"/>
    <xf numFmtId="4" fontId="1" fillId="0" borderId="9" xfId="0" applyNumberFormat="1" applyFont="1" applyFill="1" applyBorder="1" applyAlignment="1">
      <alignment horizontal="right" indent="1"/>
    </xf>
    <xf numFmtId="174" fontId="1" fillId="0" borderId="0" xfId="0" applyNumberFormat="1" applyFont="1" applyFill="1" applyAlignment="1"/>
    <xf numFmtId="1" fontId="1" fillId="3" borderId="4" xfId="0" applyNumberFormat="1" applyFont="1" applyFill="1" applyBorder="1" applyAlignment="1">
      <alignment vertical="center"/>
    </xf>
    <xf numFmtId="1" fontId="1" fillId="3" borderId="0" xfId="0" applyNumberFormat="1" applyFont="1" applyFill="1" applyBorder="1" applyAlignment="1">
      <alignment horizontal="center" vertical="center"/>
    </xf>
    <xf numFmtId="1" fontId="1" fillId="3" borderId="19" xfId="0" applyNumberFormat="1" applyFont="1" applyFill="1" applyBorder="1" applyAlignment="1">
      <alignment horizontal="center" vertical="center"/>
    </xf>
    <xf numFmtId="1" fontId="1" fillId="3" borderId="14" xfId="0" applyNumberFormat="1" applyFont="1" applyFill="1" applyBorder="1" applyAlignment="1">
      <alignment vertical="center"/>
    </xf>
    <xf numFmtId="1" fontId="1" fillId="3" borderId="15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right" indent="1"/>
    </xf>
    <xf numFmtId="2" fontId="1" fillId="0" borderId="8" xfId="0" applyNumberFormat="1" applyFont="1" applyFill="1" applyBorder="1" applyAlignment="1">
      <alignment horizontal="right" indent="1"/>
    </xf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Alignment="1">
      <alignment horizontal="center"/>
    </xf>
    <xf numFmtId="165" fontId="1" fillId="3" borderId="35" xfId="0" applyNumberFormat="1" applyFont="1" applyFill="1" applyBorder="1" applyAlignment="1">
      <alignment horizontal="center" vertical="center" wrapText="1"/>
    </xf>
    <xf numFmtId="165" fontId="1" fillId="3" borderId="21" xfId="0" applyNumberFormat="1" applyFont="1" applyFill="1" applyBorder="1" applyAlignment="1">
      <alignment horizontal="center" vertical="center" wrapText="1"/>
    </xf>
    <xf numFmtId="165" fontId="1" fillId="3" borderId="12" xfId="0" applyNumberFormat="1" applyFont="1" applyFill="1" applyBorder="1" applyAlignment="1">
      <alignment horizontal="center" vertical="center" wrapText="1"/>
    </xf>
    <xf numFmtId="165" fontId="1" fillId="3" borderId="1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indent="1"/>
    </xf>
    <xf numFmtId="174" fontId="1" fillId="2" borderId="36" xfId="0" applyNumberFormat="1" applyFont="1" applyFill="1" applyBorder="1" applyAlignment="1" applyProtection="1">
      <alignment horizontal="right"/>
    </xf>
    <xf numFmtId="174" fontId="1" fillId="2" borderId="37" xfId="0" applyNumberFormat="1" applyFont="1" applyFill="1" applyBorder="1" applyAlignment="1" applyProtection="1">
      <alignment horizontal="right"/>
    </xf>
    <xf numFmtId="174" fontId="1" fillId="2" borderId="38" xfId="0" applyNumberFormat="1" applyFont="1" applyFill="1" applyBorder="1" applyAlignment="1" applyProtection="1">
      <alignment horizontal="right"/>
    </xf>
    <xf numFmtId="0" fontId="1" fillId="0" borderId="7" xfId="0" quotePrefix="1" applyFont="1" applyFill="1" applyBorder="1" applyAlignment="1">
      <alignment horizontal="left" indent="1"/>
    </xf>
    <xf numFmtId="0" fontId="0" fillId="0" borderId="40" xfId="0" applyBorder="1" applyAlignment="1">
      <alignment horizontal="center"/>
    </xf>
    <xf numFmtId="1" fontId="12" fillId="0" borderId="40" xfId="0" applyNumberFormat="1" applyFont="1" applyBorder="1" applyAlignment="1">
      <alignment horizontal="right"/>
    </xf>
    <xf numFmtId="0" fontId="21" fillId="0" borderId="0" xfId="6" applyFont="1" applyFill="1" applyBorder="1" applyAlignment="1" applyProtection="1">
      <alignment horizontal="left"/>
    </xf>
    <xf numFmtId="0" fontId="0" fillId="0" borderId="0" xfId="0" applyBorder="1" applyAlignment="1">
      <alignment horizontal="center"/>
    </xf>
    <xf numFmtId="1" fontId="12" fillId="0" borderId="0" xfId="0" applyNumberFormat="1" applyFont="1" applyBorder="1" applyAlignment="1">
      <alignment horizontal="right"/>
    </xf>
    <xf numFmtId="174" fontId="1" fillId="2" borderId="11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center"/>
    </xf>
    <xf numFmtId="165" fontId="1" fillId="3" borderId="6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165" fontId="1" fillId="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indent="1"/>
    </xf>
    <xf numFmtId="0" fontId="22" fillId="5" borderId="41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Border="1"/>
    <xf numFmtId="0" fontId="0" fillId="0" borderId="15" xfId="0" applyBorder="1"/>
    <xf numFmtId="0" fontId="0" fillId="0" borderId="11" xfId="0" applyBorder="1"/>
    <xf numFmtId="0" fontId="1" fillId="0" borderId="0" xfId="0" applyFont="1"/>
    <xf numFmtId="0" fontId="2" fillId="0" borderId="0" xfId="0" applyFont="1"/>
    <xf numFmtId="0" fontId="0" fillId="0" borderId="10" xfId="0" applyBorder="1"/>
    <xf numFmtId="169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3" fillId="5" borderId="41" xfId="0" applyFont="1" applyFill="1" applyBorder="1" applyAlignment="1">
      <alignment horizontal="left" wrapText="1" indent="1"/>
    </xf>
    <xf numFmtId="0" fontId="23" fillId="5" borderId="4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Border="1"/>
    <xf numFmtId="2" fontId="1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/>
    <xf numFmtId="177" fontId="1" fillId="0" borderId="5" xfId="3" applyNumberFormat="1" applyFont="1" applyFill="1" applyBorder="1" applyAlignment="1">
      <alignment horizontal="right"/>
    </xf>
    <xf numFmtId="177" fontId="1" fillId="0" borderId="8" xfId="3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center"/>
    </xf>
    <xf numFmtId="175" fontId="3" fillId="0" borderId="5" xfId="0" applyNumberFormat="1" applyFont="1" applyFill="1" applyBorder="1" applyAlignment="1" applyProtection="1">
      <alignment horizontal="right"/>
    </xf>
    <xf numFmtId="174" fontId="1" fillId="0" borderId="36" xfId="0" applyNumberFormat="1" applyFont="1" applyFill="1" applyBorder="1" applyAlignment="1" applyProtection="1">
      <alignment horizontal="right"/>
    </xf>
    <xf numFmtId="174" fontId="2" fillId="2" borderId="8" xfId="0" applyNumberFormat="1" applyFont="1" applyFill="1" applyBorder="1" applyAlignment="1" applyProtection="1">
      <alignment horizontal="right"/>
    </xf>
    <xf numFmtId="174" fontId="2" fillId="2" borderId="36" xfId="0" applyNumberFormat="1" applyFont="1" applyFill="1" applyBorder="1" applyAlignment="1" applyProtection="1">
      <alignment horizontal="right"/>
    </xf>
    <xf numFmtId="174" fontId="2" fillId="2" borderId="9" xfId="0" applyNumberFormat="1" applyFont="1" applyFill="1" applyBorder="1" applyAlignment="1" applyProtection="1">
      <alignment horizontal="right"/>
    </xf>
    <xf numFmtId="0" fontId="3" fillId="7" borderId="0" xfId="0" applyFont="1" applyFill="1"/>
    <xf numFmtId="175" fontId="1" fillId="0" borderId="8" xfId="0" applyNumberFormat="1" applyFont="1" applyFill="1" applyBorder="1" applyAlignment="1" applyProtection="1">
      <alignment horizontal="right"/>
    </xf>
    <xf numFmtId="175" fontId="2" fillId="0" borderId="15" xfId="0" applyNumberFormat="1" applyFont="1" applyFill="1" applyBorder="1" applyAlignment="1" applyProtection="1">
      <alignment horizontal="right"/>
    </xf>
    <xf numFmtId="175" fontId="2" fillId="0" borderId="11" xfId="0" applyNumberFormat="1" applyFont="1" applyFill="1" applyBorder="1" applyAlignment="1" applyProtection="1">
      <alignment horizontal="right"/>
    </xf>
    <xf numFmtId="175" fontId="1" fillId="0" borderId="9" xfId="0" applyNumberFormat="1" applyFont="1" applyFill="1" applyBorder="1" applyAlignment="1" applyProtection="1">
      <alignment horizontal="right"/>
    </xf>
    <xf numFmtId="167" fontId="2" fillId="0" borderId="0" xfId="0" applyNumberFormat="1" applyFont="1" applyFill="1"/>
    <xf numFmtId="167" fontId="2" fillId="0" borderId="8" xfId="0" applyNumberFormat="1" applyFont="1" applyFill="1" applyBorder="1"/>
    <xf numFmtId="176" fontId="1" fillId="5" borderId="8" xfId="0" applyNumberFormat="1" applyFont="1" applyFill="1" applyBorder="1" applyAlignment="1" applyProtection="1">
      <alignment horizontal="right"/>
    </xf>
    <xf numFmtId="4" fontId="0" fillId="5" borderId="6" xfId="0" applyNumberFormat="1" applyFill="1" applyBorder="1" applyAlignment="1">
      <alignment horizontal="right" indent="2"/>
    </xf>
    <xf numFmtId="4" fontId="0" fillId="5" borderId="9" xfId="0" applyNumberFormat="1" applyFill="1" applyBorder="1" applyAlignment="1">
      <alignment horizontal="right" indent="2"/>
    </xf>
    <xf numFmtId="4" fontId="0" fillId="5" borderId="9" xfId="0" applyNumberFormat="1" applyFill="1" applyBorder="1" applyAlignment="1">
      <alignment horizontal="right" indent="1"/>
    </xf>
    <xf numFmtId="167" fontId="1" fillId="3" borderId="13" xfId="0" applyNumberFormat="1" applyFont="1" applyFill="1" applyBorder="1" applyAlignment="1">
      <alignment horizontal="center"/>
    </xf>
    <xf numFmtId="175" fontId="1" fillId="0" borderId="5" xfId="0" applyNumberFormat="1" applyFont="1" applyFill="1" applyBorder="1" applyAlignment="1" applyProtection="1">
      <alignment horizontal="right"/>
    </xf>
    <xf numFmtId="175" fontId="1" fillId="0" borderId="6" xfId="0" applyNumberFormat="1" applyFont="1" applyFill="1" applyBorder="1" applyAlignment="1" applyProtection="1">
      <alignment horizontal="right"/>
    </xf>
    <xf numFmtId="178" fontId="1" fillId="0" borderId="10" xfId="3" applyNumberFormat="1" applyFont="1" applyFill="1" applyBorder="1" applyAlignment="1"/>
    <xf numFmtId="178" fontId="1" fillId="0" borderId="0" xfId="3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7"/>
    <xf numFmtId="0" fontId="5" fillId="0" borderId="0" xfId="8" applyFont="1" applyFill="1" applyAlignment="1"/>
    <xf numFmtId="0" fontId="1" fillId="0" borderId="0" xfId="8" applyFont="1" applyFill="1" applyBorder="1"/>
    <xf numFmtId="0" fontId="1" fillId="3" borderId="4" xfId="8" applyFont="1" applyFill="1" applyBorder="1" applyAlignment="1">
      <alignment vertical="center"/>
    </xf>
    <xf numFmtId="0" fontId="1" fillId="0" borderId="0" xfId="8" applyFont="1" applyFill="1" applyAlignment="1">
      <alignment vertical="center"/>
    </xf>
    <xf numFmtId="0" fontId="1" fillId="3" borderId="7" xfId="8" applyFont="1" applyFill="1" applyBorder="1" applyAlignment="1">
      <alignment horizontal="center" vertical="center"/>
    </xf>
    <xf numFmtId="0" fontId="1" fillId="3" borderId="14" xfId="8" applyFont="1" applyFill="1" applyBorder="1" applyAlignment="1">
      <alignment vertical="center"/>
    </xf>
    <xf numFmtId="0" fontId="1" fillId="3" borderId="12" xfId="8" applyFont="1" applyFill="1" applyBorder="1" applyAlignment="1">
      <alignment horizontal="center" vertical="center"/>
    </xf>
    <xf numFmtId="0" fontId="1" fillId="3" borderId="13" xfId="8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0" fontId="1" fillId="0" borderId="4" xfId="8" applyFont="1" applyFill="1" applyBorder="1"/>
    <xf numFmtId="176" fontId="1" fillId="2" borderId="5" xfId="8" applyNumberFormat="1" applyFont="1" applyFill="1" applyBorder="1" applyAlignment="1" applyProtection="1">
      <alignment horizontal="right"/>
    </xf>
    <xf numFmtId="4" fontId="1" fillId="0" borderId="0" xfId="7" applyNumberFormat="1"/>
    <xf numFmtId="176" fontId="1" fillId="2" borderId="6" xfId="8" applyNumberFormat="1" applyFont="1" applyFill="1" applyBorder="1" applyAlignment="1" applyProtection="1">
      <alignment horizontal="right"/>
    </xf>
    <xf numFmtId="0" fontId="1" fillId="0" borderId="7" xfId="8" applyFont="1" applyFill="1" applyBorder="1"/>
    <xf numFmtId="176" fontId="1" fillId="2" borderId="8" xfId="8" applyNumberFormat="1" applyFont="1" applyFill="1" applyBorder="1" applyAlignment="1" applyProtection="1">
      <alignment horizontal="right"/>
    </xf>
    <xf numFmtId="176" fontId="1" fillId="2" borderId="9" xfId="8" applyNumberFormat="1" applyFont="1" applyFill="1" applyBorder="1" applyAlignment="1" applyProtection="1">
      <alignment horizontal="right"/>
    </xf>
    <xf numFmtId="2" fontId="1" fillId="0" borderId="0" xfId="8" applyNumberFormat="1" applyFont="1" applyFill="1" applyAlignment="1"/>
    <xf numFmtId="4" fontId="1" fillId="0" borderId="7" xfId="8" applyNumberFormat="1" applyFont="1" applyFill="1" applyBorder="1"/>
    <xf numFmtId="0" fontId="18" fillId="0" borderId="7" xfId="8" applyFont="1" applyFill="1" applyBorder="1"/>
    <xf numFmtId="0" fontId="2" fillId="3" borderId="14" xfId="8" applyFont="1" applyFill="1" applyBorder="1"/>
    <xf numFmtId="176" fontId="2" fillId="3" borderId="15" xfId="8" applyNumberFormat="1" applyFont="1" applyFill="1" applyBorder="1" applyAlignment="1" applyProtection="1">
      <alignment horizontal="right"/>
    </xf>
    <xf numFmtId="176" fontId="2" fillId="3" borderId="11" xfId="8" applyNumberFormat="1" applyFont="1" applyFill="1" applyBorder="1" applyAlignment="1" applyProtection="1">
      <alignment horizontal="right"/>
    </xf>
    <xf numFmtId="0" fontId="1" fillId="2" borderId="10" xfId="8" applyFont="1" applyFill="1" applyBorder="1"/>
    <xf numFmtId="176" fontId="1" fillId="2" borderId="10" xfId="8" applyNumberFormat="1" applyFont="1" applyFill="1" applyBorder="1"/>
    <xf numFmtId="0" fontId="1" fillId="0" borderId="10" xfId="8" applyFont="1" applyFill="1" applyBorder="1" applyAlignment="1"/>
    <xf numFmtId="0" fontId="1" fillId="0" borderId="0" xfId="8" applyFont="1" applyFill="1" applyBorder="1" applyAlignment="1"/>
    <xf numFmtId="0" fontId="1" fillId="0" borderId="3" xfId="8" applyFont="1" applyFill="1" applyBorder="1" applyAlignment="1"/>
    <xf numFmtId="0" fontId="1" fillId="3" borderId="7" xfId="8" applyFont="1" applyFill="1" applyBorder="1" applyAlignment="1">
      <alignment vertical="center"/>
    </xf>
    <xf numFmtId="0" fontId="10" fillId="0" borderId="10" xfId="8" applyFont="1" applyFill="1" applyBorder="1"/>
    <xf numFmtId="0" fontId="1" fillId="0" borderId="10" xfId="8" applyFont="1" applyFill="1" applyBorder="1"/>
    <xf numFmtId="37" fontId="1" fillId="0" borderId="10" xfId="8" applyNumberFormat="1" applyFont="1" applyFill="1" applyBorder="1"/>
    <xf numFmtId="167" fontId="9" fillId="0" borderId="10" xfId="8" applyNumberFormat="1" applyFont="1" applyFill="1" applyBorder="1" applyAlignment="1">
      <alignment horizontal="center"/>
    </xf>
    <xf numFmtId="0" fontId="19" fillId="0" borderId="0" xfId="8" applyFont="1" applyFill="1" applyAlignment="1">
      <alignment horizontal="left"/>
    </xf>
    <xf numFmtId="0" fontId="1" fillId="0" borderId="0" xfId="8" applyFont="1" applyFill="1" applyAlignment="1">
      <alignment horizontal="left"/>
    </xf>
    <xf numFmtId="0" fontId="17" fillId="0" borderId="0" xfId="8" applyFont="1"/>
    <xf numFmtId="0" fontId="1" fillId="0" borderId="3" xfId="0" applyFont="1" applyFill="1" applyBorder="1" applyAlignment="1">
      <alignment horizontal="center" wrapText="1"/>
    </xf>
    <xf numFmtId="0" fontId="1" fillId="0" borderId="42" xfId="0" applyFont="1" applyFill="1" applyBorder="1" applyAlignment="1"/>
    <xf numFmtId="0" fontId="1" fillId="0" borderId="43" xfId="0" applyFont="1" applyFill="1" applyBorder="1"/>
    <xf numFmtId="0" fontId="1" fillId="0" borderId="43" xfId="0" quotePrefix="1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177" fontId="1" fillId="0" borderId="42" xfId="3" applyNumberFormat="1" applyFont="1" applyFill="1" applyBorder="1" applyAlignment="1">
      <alignment horizontal="right"/>
    </xf>
    <xf numFmtId="177" fontId="1" fillId="0" borderId="43" xfId="3" applyNumberFormat="1" applyFont="1" applyFill="1" applyBorder="1" applyAlignment="1">
      <alignment horizontal="right" vertical="center"/>
    </xf>
    <xf numFmtId="174" fontId="1" fillId="2" borderId="43" xfId="0" applyNumberFormat="1" applyFont="1" applyFill="1" applyBorder="1" applyAlignment="1" applyProtection="1">
      <alignment horizontal="right"/>
    </xf>
    <xf numFmtId="174" fontId="2" fillId="3" borderId="44" xfId="0" applyNumberFormat="1" applyFont="1" applyFill="1" applyBorder="1" applyAlignment="1" applyProtection="1">
      <alignment horizontal="right"/>
    </xf>
    <xf numFmtId="176" fontId="1" fillId="2" borderId="45" xfId="0" applyNumberFormat="1" applyFont="1" applyFill="1" applyBorder="1" applyAlignment="1" applyProtection="1">
      <alignment horizontal="right"/>
    </xf>
    <xf numFmtId="176" fontId="1" fillId="2" borderId="46" xfId="0" applyNumberFormat="1" applyFont="1" applyFill="1" applyBorder="1" applyAlignment="1" applyProtection="1">
      <alignment horizontal="right"/>
    </xf>
    <xf numFmtId="176" fontId="2" fillId="3" borderId="47" xfId="0" applyNumberFormat="1" applyFont="1" applyFill="1" applyBorder="1" applyAlignment="1" applyProtection="1">
      <alignment horizontal="right"/>
    </xf>
    <xf numFmtId="176" fontId="2" fillId="3" borderId="3" xfId="0" applyNumberFormat="1" applyFont="1" applyFill="1" applyBorder="1" applyAlignment="1" applyProtection="1">
      <alignment horizontal="right"/>
    </xf>
    <xf numFmtId="174" fontId="2" fillId="3" borderId="47" xfId="0" applyNumberFormat="1" applyFont="1" applyFill="1" applyBorder="1" applyAlignment="1" applyProtection="1">
      <alignment horizontal="right"/>
    </xf>
    <xf numFmtId="177" fontId="1" fillId="0" borderId="48" xfId="3" applyNumberFormat="1" applyFont="1" applyFill="1" applyBorder="1" applyAlignment="1">
      <alignment horizontal="right"/>
    </xf>
    <xf numFmtId="176" fontId="1" fillId="2" borderId="49" xfId="0" applyNumberFormat="1" applyFont="1" applyFill="1" applyBorder="1" applyAlignment="1" applyProtection="1">
      <alignment horizontal="right"/>
    </xf>
    <xf numFmtId="177" fontId="1" fillId="0" borderId="49" xfId="3" applyNumberFormat="1" applyFont="1" applyFill="1" applyBorder="1" applyAlignment="1">
      <alignment horizontal="right" vertical="center"/>
    </xf>
    <xf numFmtId="174" fontId="1" fillId="2" borderId="49" xfId="0" applyNumberFormat="1" applyFont="1" applyFill="1" applyBorder="1" applyAlignment="1" applyProtection="1">
      <alignment horizontal="right"/>
    </xf>
    <xf numFmtId="0" fontId="1" fillId="0" borderId="10" xfId="0" applyFont="1" applyFill="1" applyBorder="1" applyAlignment="1">
      <alignment horizontal="left"/>
    </xf>
    <xf numFmtId="0" fontId="20" fillId="0" borderId="0" xfId="6" applyFill="1"/>
    <xf numFmtId="174" fontId="0" fillId="0" borderId="10" xfId="0" applyNumberFormat="1" applyBorder="1"/>
    <xf numFmtId="3" fontId="24" fillId="8" borderId="5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 indent="1"/>
    </xf>
    <xf numFmtId="174" fontId="1" fillId="2" borderId="36" xfId="0" applyNumberFormat="1" applyFont="1" applyFill="1" applyBorder="1" applyAlignment="1">
      <alignment horizontal="right"/>
    </xf>
    <xf numFmtId="174" fontId="1" fillId="2" borderId="37" xfId="0" applyNumberFormat="1" applyFont="1" applyFill="1" applyBorder="1" applyAlignment="1">
      <alignment horizontal="right"/>
    </xf>
    <xf numFmtId="174" fontId="1" fillId="2" borderId="38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left" indent="1"/>
    </xf>
    <xf numFmtId="0" fontId="1" fillId="0" borderId="7" xfId="0" quotePrefix="1" applyFont="1" applyBorder="1" applyAlignment="1">
      <alignment horizontal="left" indent="1"/>
    </xf>
    <xf numFmtId="174" fontId="1" fillId="0" borderId="36" xfId="0" applyNumberFormat="1" applyFont="1" applyBorder="1" applyAlignment="1">
      <alignment horizontal="right"/>
    </xf>
    <xf numFmtId="174" fontId="1" fillId="2" borderId="9" xfId="0" applyNumberFormat="1" applyFont="1" applyFill="1" applyBorder="1" applyAlignment="1">
      <alignment horizontal="right"/>
    </xf>
    <xf numFmtId="174" fontId="1" fillId="2" borderId="39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175" fontId="2" fillId="2" borderId="9" xfId="0" applyNumberFormat="1" applyFont="1" applyFill="1" applyBorder="1" applyAlignment="1" applyProtection="1">
      <alignment horizontal="right"/>
    </xf>
    <xf numFmtId="176" fontId="3" fillId="0" borderId="8" xfId="0" applyNumberFormat="1" applyFont="1" applyFill="1" applyBorder="1" applyAlignment="1" applyProtection="1">
      <alignment horizontal="right"/>
    </xf>
    <xf numFmtId="174" fontId="1" fillId="2" borderId="0" xfId="0" applyNumberFormat="1" applyFont="1" applyFill="1" applyBorder="1" applyAlignment="1" applyProtection="1">
      <alignment horizontal="left" vertical="top"/>
    </xf>
    <xf numFmtId="49" fontId="1" fillId="3" borderId="19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 wrapText="1"/>
    </xf>
    <xf numFmtId="3" fontId="1" fillId="3" borderId="23" xfId="0" applyNumberFormat="1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1" fillId="3" borderId="29" xfId="0" applyNumberFormat="1" applyFont="1" applyFill="1" applyBorder="1" applyAlignment="1">
      <alignment horizontal="center" vertical="center"/>
    </xf>
    <xf numFmtId="1" fontId="1" fillId="3" borderId="30" xfId="0" applyNumberFormat="1" applyFont="1" applyFill="1" applyBorder="1" applyAlignment="1">
      <alignment horizontal="center" vertical="center"/>
    </xf>
    <xf numFmtId="1" fontId="1" fillId="3" borderId="31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29" xfId="0" applyNumberFormat="1" applyFont="1" applyFill="1" applyBorder="1" applyAlignment="1">
      <alignment horizontal="center" vertical="center"/>
    </xf>
    <xf numFmtId="0" fontId="3" fillId="3" borderId="30" xfId="0" applyNumberFormat="1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center" vertical="center"/>
    </xf>
    <xf numFmtId="1" fontId="3" fillId="3" borderId="29" xfId="0" applyNumberFormat="1" applyFont="1" applyFill="1" applyBorder="1" applyAlignment="1">
      <alignment horizontal="center" vertical="center"/>
    </xf>
    <xf numFmtId="1" fontId="3" fillId="3" borderId="30" xfId="0" applyNumberFormat="1" applyFont="1" applyFill="1" applyBorder="1" applyAlignment="1">
      <alignment horizontal="center" vertical="center"/>
    </xf>
    <xf numFmtId="1" fontId="3" fillId="3" borderId="31" xfId="0" applyNumberFormat="1" applyFont="1" applyFill="1" applyBorder="1" applyAlignment="1">
      <alignment horizontal="center" vertical="center"/>
    </xf>
    <xf numFmtId="0" fontId="1" fillId="3" borderId="21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3" fontId="1" fillId="3" borderId="20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3" fontId="1" fillId="3" borderId="19" xfId="0" applyNumberFormat="1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horizontal="center" vertical="center"/>
    </xf>
    <xf numFmtId="1" fontId="1" fillId="3" borderId="21" xfId="0" quotePrefix="1" applyNumberFormat="1" applyFont="1" applyFill="1" applyBorder="1" applyAlignment="1">
      <alignment horizontal="center" vertical="center"/>
    </xf>
    <xf numFmtId="1" fontId="1" fillId="3" borderId="23" xfId="0" quotePrefix="1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4" fillId="0" borderId="0" xfId="8" applyFont="1" applyFill="1" applyBorder="1" applyAlignment="1">
      <alignment horizontal="center"/>
    </xf>
    <xf numFmtId="0" fontId="1" fillId="4" borderId="21" xfId="8" applyFont="1" applyFill="1" applyBorder="1" applyAlignment="1">
      <alignment horizontal="center" vertical="center" wrapText="1"/>
    </xf>
    <xf numFmtId="0" fontId="1" fillId="4" borderId="22" xfId="8" applyFont="1" applyFill="1" applyBorder="1" applyAlignment="1">
      <alignment horizontal="center" vertical="center" wrapText="1"/>
    </xf>
    <xf numFmtId="0" fontId="1" fillId="3" borderId="20" xfId="8" applyFont="1" applyFill="1" applyBorder="1" applyAlignment="1">
      <alignment horizontal="center" vertical="center"/>
    </xf>
    <xf numFmtId="0" fontId="1" fillId="3" borderId="33" xfId="8" applyFont="1" applyFill="1" applyBorder="1" applyAlignment="1">
      <alignment horizontal="center" vertical="center"/>
    </xf>
    <xf numFmtId="0" fontId="1" fillId="3" borderId="24" xfId="8" applyFont="1" applyFill="1" applyBorder="1" applyAlignment="1">
      <alignment horizontal="center" vertical="center"/>
    </xf>
    <xf numFmtId="0" fontId="1" fillId="3" borderId="26" xfId="8" applyFont="1" applyFill="1" applyBorder="1" applyAlignment="1">
      <alignment horizontal="center" vertical="center"/>
    </xf>
    <xf numFmtId="0" fontId="1" fillId="3" borderId="20" xfId="8" applyFont="1" applyFill="1" applyBorder="1" applyAlignment="1">
      <alignment horizontal="center" vertical="center" wrapText="1"/>
    </xf>
    <xf numFmtId="0" fontId="1" fillId="3" borderId="33" xfId="8" quotePrefix="1" applyFont="1" applyFill="1" applyBorder="1" applyAlignment="1">
      <alignment horizontal="center" vertical="center" wrapText="1"/>
    </xf>
    <xf numFmtId="0" fontId="1" fillId="3" borderId="24" xfId="8" quotePrefix="1" applyFont="1" applyFill="1" applyBorder="1" applyAlignment="1">
      <alignment horizontal="center" vertical="center" wrapText="1"/>
    </xf>
    <xf numFmtId="0" fontId="1" fillId="3" borderId="26" xfId="8" quotePrefix="1" applyFont="1" applyFill="1" applyBorder="1" applyAlignment="1">
      <alignment horizontal="center" vertical="center" wrapText="1"/>
    </xf>
    <xf numFmtId="0" fontId="1" fillId="3" borderId="33" xfId="8" applyFont="1" applyFill="1" applyBorder="1" applyAlignment="1">
      <alignment horizontal="center" vertical="center" wrapText="1"/>
    </xf>
    <xf numFmtId="0" fontId="1" fillId="3" borderId="24" xfId="8" applyFont="1" applyFill="1" applyBorder="1" applyAlignment="1">
      <alignment horizontal="center" vertical="center" wrapText="1"/>
    </xf>
    <xf numFmtId="0" fontId="1" fillId="3" borderId="26" xfId="8" applyFont="1" applyFill="1" applyBorder="1" applyAlignment="1">
      <alignment horizontal="center" vertical="center" wrapText="1"/>
    </xf>
    <xf numFmtId="0" fontId="1" fillId="3" borderId="32" xfId="8" applyFont="1" applyFill="1" applyBorder="1" applyAlignment="1">
      <alignment horizontal="center" vertical="center" wrapText="1"/>
    </xf>
    <xf numFmtId="0" fontId="1" fillId="3" borderId="25" xfId="8" applyFont="1" applyFill="1" applyBorder="1" applyAlignment="1">
      <alignment horizontal="center" vertical="center" wrapText="1"/>
    </xf>
    <xf numFmtId="0" fontId="6" fillId="0" borderId="3" xfId="8" applyFont="1" applyFill="1" applyBorder="1" applyAlignment="1">
      <alignment horizontal="center"/>
    </xf>
    <xf numFmtId="0" fontId="1" fillId="4" borderId="21" xfId="8" applyFont="1" applyFill="1" applyBorder="1" applyAlignment="1">
      <alignment horizontal="center" vertical="center"/>
    </xf>
    <xf numFmtId="0" fontId="1" fillId="4" borderId="22" xfId="8" applyFont="1" applyFill="1" applyBorder="1" applyAlignment="1">
      <alignment horizontal="center" vertical="center"/>
    </xf>
    <xf numFmtId="0" fontId="1" fillId="3" borderId="27" xfId="8" applyFont="1" applyFill="1" applyBorder="1" applyAlignment="1">
      <alignment horizontal="center" vertical="center"/>
    </xf>
    <xf numFmtId="0" fontId="1" fillId="3" borderId="34" xfId="8" applyFont="1" applyFill="1" applyBorder="1" applyAlignment="1">
      <alignment horizontal="center" vertical="center"/>
    </xf>
    <xf numFmtId="0" fontId="1" fillId="3" borderId="28" xfId="8" applyFont="1" applyFill="1" applyBorder="1" applyAlignment="1">
      <alignment horizontal="center" vertical="center"/>
    </xf>
  </cellXfs>
  <cellStyles count="10">
    <cellStyle name="Euro" xfId="1" xr:uid="{00000000-0005-0000-0000-000000000000}"/>
    <cellStyle name="Hipervínculo" xfId="6" builtinId="8"/>
    <cellStyle name="Hipervínculo 2" xfId="9" xr:uid="{00000000-0005-0000-0000-000002000000}"/>
    <cellStyle name="Normal" xfId="0" builtinId="0"/>
    <cellStyle name="Normal 2" xfId="5" xr:uid="{00000000-0005-0000-0000-000004000000}"/>
    <cellStyle name="Normal 2 2" xfId="8" xr:uid="{00000000-0005-0000-0000-000005000000}"/>
    <cellStyle name="Normal 3" xfId="7" xr:uid="{00000000-0005-0000-0000-000006000000}"/>
    <cellStyle name="Normal_2.1 EnctaInd Empresas 2006 DATOS_INE_nc44707" xfId="2" xr:uid="{00000000-0005-0000-0000-000007000000}"/>
    <cellStyle name="Normal_EnctaInd Empresas 2001" xfId="3" xr:uid="{00000000-0005-0000-0000-000008000000}"/>
    <cellStyle name="pepe" xfId="4" xr:uid="{00000000-0005-0000-0000-000009000000}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la Alimentación
según subsector de actividad. Año 2020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10902859211002533"/>
          <c:y val="2.81386407138512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4BB-43E2-B9C7-B0FC4681AF4A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4BB-43E2-B9C7-B0FC4681AF4A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4BB-43E2-B9C7-B0FC4681AF4A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4BB-43E2-B9C7-B0FC4681AF4A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4BB-43E2-B9C7-B0FC4681AF4A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4BB-43E2-B9C7-B0FC4681AF4A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4BB-43E2-B9C7-B0FC4681AF4A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4BB-43E2-B9C7-B0FC4681AF4A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4BB-43E2-B9C7-B0FC4681AF4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A4BB-43E2-B9C7-B0FC4681AF4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A4BB-43E2-B9C7-B0FC4681AF4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A4BB-43E2-B9C7-B0FC4681AF4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A4BB-43E2-B9C7-B0FC4681AF4A}"/>
              </c:ext>
            </c:extLst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B-43E2-B9C7-B0FC4681AF4A}"/>
                </c:ext>
              </c:extLst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B-43E2-B9C7-B0FC4681AF4A}"/>
                </c:ext>
              </c:extLst>
            </c:dLbl>
            <c:dLbl>
              <c:idx val="2"/>
              <c:layout>
                <c:manualLayout>
                  <c:x val="4.2237235103705993E-2"/>
                  <c:y val="-4.9718114222824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BB-43E2-B9C7-B0FC4681AF4A}"/>
                </c:ext>
              </c:extLst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BB-43E2-B9C7-B0FC4681AF4A}"/>
                </c:ext>
              </c:extLst>
            </c:dLbl>
            <c:dLbl>
              <c:idx val="4"/>
              <c:layout>
                <c:manualLayout>
                  <c:x val="2.6056098443720595E-2"/>
                  <c:y val="2.62820505901463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BB-43E2-B9C7-B0FC4681AF4A}"/>
                </c:ext>
              </c:extLst>
            </c:dLbl>
            <c:dLbl>
              <c:idx val="5"/>
              <c:layout>
                <c:manualLayout>
                  <c:x val="-9.0957745204487874E-3"/>
                  <c:y val="6.7300329748020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BB-43E2-B9C7-B0FC4681AF4A}"/>
                </c:ext>
              </c:extLst>
            </c:dLbl>
            <c:dLbl>
              <c:idx val="6"/>
              <c:layout>
                <c:manualLayout>
                  <c:x val="-2.4634545783568607E-2"/>
                  <c:y val="7.28230424247002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BB-43E2-B9C7-B0FC4681AF4A}"/>
                </c:ext>
              </c:extLst>
            </c:dLbl>
            <c:dLbl>
              <c:idx val="7"/>
              <c:layout>
                <c:manualLayout>
                  <c:x val="-4.6398841838581252E-4"/>
                  <c:y val="-5.26571430113388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BB-43E2-B9C7-B0FC4681AF4A}"/>
                </c:ext>
              </c:extLst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BB-43E2-B9C7-B0FC4681AF4A}"/>
                </c:ext>
              </c:extLst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4BB-43E2-B9C7-B0FC4681AF4A}"/>
                </c:ext>
              </c:extLst>
            </c:dLbl>
            <c:dLbl>
              <c:idx val="10"/>
              <c:layout>
                <c:manualLayout>
                  <c:x val="-3.4841339368034685E-3"/>
                  <c:y val="-0.10049736733827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4BB-43E2-B9C7-B0FC4681AF4A}"/>
                </c:ext>
              </c:extLst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4BB-43E2-B9C7-B0FC4681AF4A}"/>
                </c:ext>
              </c:extLst>
            </c:dLbl>
            <c:dLbl>
              <c:idx val="12"/>
              <c:layout>
                <c:manualLayout>
                  <c:x val="4.5200808377275345E-2"/>
                  <c:y val="-8.94940660530888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4BB-43E2-B9C7-B0FC4681AF4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'6.2.1'!$B$8:$B$15</c:f>
              <c:numCache>
                <c:formatCode>#,##0\ \ </c:formatCode>
                <c:ptCount val="8"/>
                <c:pt idx="0">
                  <c:v>3641</c:v>
                </c:pt>
                <c:pt idx="1">
                  <c:v>619</c:v>
                </c:pt>
                <c:pt idx="2">
                  <c:v>1456</c:v>
                </c:pt>
                <c:pt idx="3">
                  <c:v>1670</c:v>
                </c:pt>
                <c:pt idx="4">
                  <c:v>1726</c:v>
                </c:pt>
                <c:pt idx="5">
                  <c:v>407</c:v>
                </c:pt>
                <c:pt idx="6">
                  <c:v>11778</c:v>
                </c:pt>
                <c:pt idx="7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4BB-43E2-B9C7-B0FC4681AF4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28E-2"/>
          <c:w val="0.30154170951283787"/>
          <c:h val="0.96017699115044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1005701254275937"/>
          <c:y val="3.0805687203791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909167048442208E-2"/>
          <c:y val="0.24881516587677824"/>
          <c:w val="0.87993212633680762"/>
          <c:h val="0.55924170616113988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 (1)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 (P)</c:v>
                </c:pt>
              </c:strCache>
            </c:strRef>
          </c:cat>
          <c:val>
            <c:numRef>
              <c:f>'6.13'!$B$7:$B$21</c:f>
              <c:numCache>
                <c:formatCode>#,##0.0__;\–#,##0.0__;0.0__;@__</c:formatCode>
                <c:ptCount val="15"/>
                <c:pt idx="0">
                  <c:v>527.375</c:v>
                </c:pt>
                <c:pt idx="1">
                  <c:v>529</c:v>
                </c:pt>
                <c:pt idx="2">
                  <c:v>548.65</c:v>
                </c:pt>
                <c:pt idx="3">
                  <c:v>467.6</c:v>
                </c:pt>
                <c:pt idx="4">
                  <c:v>438.42500000000001</c:v>
                </c:pt>
                <c:pt idx="5">
                  <c:v>439.6</c:v>
                </c:pt>
                <c:pt idx="6">
                  <c:v>445.72500000000002</c:v>
                </c:pt>
                <c:pt idx="7">
                  <c:v>454.1</c:v>
                </c:pt>
                <c:pt idx="8">
                  <c:v>468.5</c:v>
                </c:pt>
                <c:pt idx="9">
                  <c:v>454.1</c:v>
                </c:pt>
                <c:pt idx="10">
                  <c:v>468.92500000000001</c:v>
                </c:pt>
                <c:pt idx="11">
                  <c:v>494.27499999999998</c:v>
                </c:pt>
                <c:pt idx="12">
                  <c:v>485.3</c:v>
                </c:pt>
                <c:pt idx="13">
                  <c:v>493.6</c:v>
                </c:pt>
                <c:pt idx="14">
                  <c:v>508.9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DD-46D5-B62E-24D39B153D59}"/>
            </c:ext>
          </c:extLst>
        </c:ser>
        <c:ser>
          <c:idx val="1"/>
          <c:order val="1"/>
          <c:tx>
            <c:strRef>
              <c:f>'6.13'!$C$6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 (1)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 (P)</c:v>
                </c:pt>
              </c:strCache>
            </c:strRef>
          </c:cat>
          <c:val>
            <c:numRef>
              <c:f>'6.13'!$C$7:$C$21</c:f>
              <c:numCache>
                <c:formatCode>#,##0.0__;\–#,##0.0__;0.0__;@__</c:formatCode>
                <c:ptCount val="15"/>
                <c:pt idx="0">
                  <c:v>496.9</c:v>
                </c:pt>
                <c:pt idx="1">
                  <c:v>495.6</c:v>
                </c:pt>
                <c:pt idx="2">
                  <c:v>509</c:v>
                </c:pt>
                <c:pt idx="3">
                  <c:v>415.6</c:v>
                </c:pt>
                <c:pt idx="4">
                  <c:v>392.27499999999998</c:v>
                </c:pt>
                <c:pt idx="5">
                  <c:v>393.1</c:v>
                </c:pt>
                <c:pt idx="6">
                  <c:v>388.92500000000001</c:v>
                </c:pt>
                <c:pt idx="7">
                  <c:v>393.3</c:v>
                </c:pt>
                <c:pt idx="8">
                  <c:v>420.7</c:v>
                </c:pt>
                <c:pt idx="9">
                  <c:v>414</c:v>
                </c:pt>
                <c:pt idx="10">
                  <c:v>423.67500000000001</c:v>
                </c:pt>
                <c:pt idx="11">
                  <c:v>448.02499999999998</c:v>
                </c:pt>
                <c:pt idx="12">
                  <c:v>442.4</c:v>
                </c:pt>
                <c:pt idx="13">
                  <c:v>456.1</c:v>
                </c:pt>
                <c:pt idx="14">
                  <c:v>460.5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DD-46D5-B62E-24D39B153D59}"/>
            </c:ext>
          </c:extLst>
        </c:ser>
        <c:ser>
          <c:idx val="2"/>
          <c:order val="2"/>
          <c:tx>
            <c:strRef>
              <c:f>'6.13'!$D$6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 (1)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 (P)</c:v>
                </c:pt>
              </c:strCache>
            </c:strRef>
          </c:cat>
          <c:val>
            <c:numRef>
              <c:f>'6.13'!$D$7:$D$21</c:f>
              <c:numCache>
                <c:formatCode>#,##0.0__;\–#,##0.0__;0.0__;@__</c:formatCode>
                <c:ptCount val="15"/>
                <c:pt idx="0">
                  <c:v>30.475000000000001</c:v>
                </c:pt>
                <c:pt idx="1">
                  <c:v>33.4</c:v>
                </c:pt>
                <c:pt idx="2">
                  <c:v>39.700000000000003</c:v>
                </c:pt>
                <c:pt idx="3">
                  <c:v>52</c:v>
                </c:pt>
                <c:pt idx="4">
                  <c:v>46.2</c:v>
                </c:pt>
                <c:pt idx="5">
                  <c:v>46.5</c:v>
                </c:pt>
                <c:pt idx="6">
                  <c:v>56.800000000000011</c:v>
                </c:pt>
                <c:pt idx="7">
                  <c:v>60.800000000000011</c:v>
                </c:pt>
                <c:pt idx="8">
                  <c:v>47.800000000000011</c:v>
                </c:pt>
                <c:pt idx="9">
                  <c:v>40.100000000000023</c:v>
                </c:pt>
                <c:pt idx="10">
                  <c:v>45.25</c:v>
                </c:pt>
                <c:pt idx="11">
                  <c:v>46.25</c:v>
                </c:pt>
                <c:pt idx="12">
                  <c:v>42.900000000000034</c:v>
                </c:pt>
                <c:pt idx="13">
                  <c:v>37.5</c:v>
                </c:pt>
                <c:pt idx="14">
                  <c:v>48.399999999999977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DD-46D5-B62E-24D39B153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279520"/>
        <c:axId val="420280064"/>
      </c:lineChart>
      <c:catAx>
        <c:axId val="4202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0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79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59288555293188"/>
          <c:y val="0.15694871216233533"/>
          <c:w val="0.46312217175621562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GRAFICO: Valor de los alimentos comprados según destino de la compra (millones de euros)</a:t>
            </a:r>
          </a:p>
        </c:rich>
      </c:tx>
      <c:layout>
        <c:manualLayout>
          <c:xMode val="edge"/>
          <c:yMode val="edge"/>
          <c:x val="0.11143416927899687"/>
          <c:y val="3.13901345291479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036819579194192"/>
          <c:y val="0.21300448430493377"/>
          <c:w val="0.76533799647268963"/>
          <c:h val="0.6143497757847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'6.14'!$B$5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Ref>
              <c:f>'6.14'!$B$48</c:f>
              <c:numCache>
                <c:formatCode>#,##0.00</c:formatCode>
                <c:ptCount val="1"/>
                <c:pt idx="0">
                  <c:v>69503.129596887011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0-423E-959F-4B4988E25DCC}"/>
            </c:ext>
          </c:extLst>
        </c:ser>
        <c:ser>
          <c:idx val="1"/>
          <c:order val="1"/>
          <c:tx>
            <c:strRef>
              <c:f>'6.14'!$C$5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Ref>
              <c:f>'6.14'!$C$48</c:f>
              <c:numCache>
                <c:formatCode>#,##0.00</c:formatCode>
                <c:ptCount val="1"/>
                <c:pt idx="0">
                  <c:v>79348.253833577008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0-423E-959F-4B4988E25DCC}"/>
            </c:ext>
          </c:extLst>
        </c:ser>
        <c:dLbls>
          <c:showLegendKey val="1"/>
          <c:showVal val="1"/>
          <c:showCatName val="0"/>
          <c:showSerName val="0"/>
          <c:showPercent val="0"/>
          <c:showBubbleSize val="0"/>
        </c:dLbls>
        <c:gapWidth val="150"/>
        <c:axId val="245617392"/>
        <c:axId val="245620656"/>
      </c:barChart>
      <c:catAx>
        <c:axId val="24561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62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62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617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67978179843507"/>
          <c:y val="0.93118364236728468"/>
          <c:w val="0.67484713115828798"/>
          <c:h val="5.38116591928251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Cantidad comprada total por persona según producto. Año 2020</a:t>
            </a:r>
          </a:p>
        </c:rich>
      </c:tx>
      <c:layout>
        <c:manualLayout>
          <c:xMode val="edge"/>
          <c:yMode val="edge"/>
          <c:x val="0.26453268627738424"/>
          <c:y val="1.79149367692674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'6.15'!$A$8</c:f>
              <c:strCache>
                <c:ptCount val="1"/>
                <c:pt idx="0">
                  <c:v>Total Huevos (Kgs.)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'6.15'!$E$8</c:f>
              <c:numCache>
                <c:formatCode>0.00</c:formatCode>
                <c:ptCount val="1"/>
                <c:pt idx="0">
                  <c:v>9.7283293515046747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4-412E-9BDD-66D169041329}"/>
            </c:ext>
          </c:extLst>
        </c:ser>
        <c:ser>
          <c:idx val="1"/>
          <c:order val="1"/>
          <c:tx>
            <c:strRef>
              <c:f>'6.15'!$A$9</c:f>
              <c:strCache>
                <c:ptCount val="1"/>
                <c:pt idx="0">
                  <c:v>Total Carne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'6.15'!$E$9</c:f>
              <c:numCache>
                <c:formatCode>0.00</c:formatCode>
                <c:ptCount val="1"/>
                <c:pt idx="0">
                  <c:v>49.861613568706446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4-412E-9BDD-66D169041329}"/>
            </c:ext>
          </c:extLst>
        </c:ser>
        <c:ser>
          <c:idx val="2"/>
          <c:order val="2"/>
          <c:tx>
            <c:strRef>
              <c:f>'6.15'!$A$10</c:f>
              <c:strCache>
                <c:ptCount val="1"/>
                <c:pt idx="0">
                  <c:v>Total Pesca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'6.15'!$E$10</c:f>
              <c:numCache>
                <c:formatCode>0.00</c:formatCode>
                <c:ptCount val="1"/>
                <c:pt idx="0">
                  <c:v>24.83483833018273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74-412E-9BDD-66D169041329}"/>
            </c:ext>
          </c:extLst>
        </c:ser>
        <c:ser>
          <c:idx val="3"/>
          <c:order val="3"/>
          <c:tx>
            <c:strRef>
              <c:f>'6.15'!$A$11</c:f>
              <c:strCache>
                <c:ptCount val="1"/>
                <c:pt idx="0">
                  <c:v>Total Leche Líquida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'6.15'!$E$11</c:f>
              <c:numCache>
                <c:formatCode>0.00</c:formatCode>
                <c:ptCount val="1"/>
                <c:pt idx="0">
                  <c:v>73.986873215603808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74-412E-9BDD-66D169041329}"/>
            </c:ext>
          </c:extLst>
        </c:ser>
        <c:ser>
          <c:idx val="4"/>
          <c:order val="4"/>
          <c:tx>
            <c:strRef>
              <c:f>'6.15'!$A$12</c:f>
              <c:strCache>
                <c:ptCount val="1"/>
                <c:pt idx="0">
                  <c:v>Total Otras Leches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'6.15'!$E$12</c:f>
              <c:numCache>
                <c:formatCode>0.00</c:formatCode>
                <c:ptCount val="1"/>
                <c:pt idx="0">
                  <c:v>0.70053397852404864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74-412E-9BDD-66D169041329}"/>
            </c:ext>
          </c:extLst>
        </c:ser>
        <c:ser>
          <c:idx val="5"/>
          <c:order val="5"/>
          <c:tx>
            <c:strRef>
              <c:f>'6.15'!$A$13</c:f>
              <c:strCache>
                <c:ptCount val="1"/>
                <c:pt idx="0">
                  <c:v>Derivados Lácteos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'6.15'!$E$13</c:f>
              <c:numCache>
                <c:formatCode>0.00</c:formatCode>
                <c:ptCount val="1"/>
                <c:pt idx="0">
                  <c:v>37.407652369230647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74-412E-9BDD-66D169041329}"/>
            </c:ext>
          </c:extLst>
        </c:ser>
        <c:ser>
          <c:idx val="6"/>
          <c:order val="6"/>
          <c:tx>
            <c:strRef>
              <c:f>'6.15'!$A$14</c:f>
              <c:strCache>
                <c:ptCount val="1"/>
                <c:pt idx="0">
                  <c:v>Pan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'6.15'!$E$14</c:f>
              <c:numCache>
                <c:formatCode>0.00</c:formatCode>
                <c:ptCount val="1"/>
                <c:pt idx="0">
                  <c:v>32.775178650157592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74-412E-9BDD-66D169041329}"/>
            </c:ext>
          </c:extLst>
        </c:ser>
        <c:ser>
          <c:idx val="7"/>
          <c:order val="7"/>
          <c:tx>
            <c:strRef>
              <c:f>'6.15'!$A$15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'6.15'!$E$15</c:f>
              <c:numCache>
                <c:formatCode>0.00</c:formatCode>
                <c:ptCount val="1"/>
                <c:pt idx="0">
                  <c:v>14.24635070849398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74-412E-9BDD-66D169041329}"/>
            </c:ext>
          </c:extLst>
        </c:ser>
        <c:ser>
          <c:idx val="8"/>
          <c:order val="8"/>
          <c:tx>
            <c:strRef>
              <c:f>'6.15'!$A$16</c:f>
              <c:strCache>
                <c:ptCount val="1"/>
                <c:pt idx="0">
                  <c:v>Chocolates/Cacaos/Suc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'6.15'!$E$16</c:f>
              <c:numCache>
                <c:formatCode>0.00</c:formatCode>
                <c:ptCount val="1"/>
                <c:pt idx="0">
                  <c:v>4.016312349115049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74-412E-9BDD-66D169041329}"/>
            </c:ext>
          </c:extLst>
        </c:ser>
        <c:ser>
          <c:idx val="9"/>
          <c:order val="9"/>
          <c:tx>
            <c:strRef>
              <c:f>'6.15'!$A$17</c:f>
              <c:strCache>
                <c:ptCount val="1"/>
                <c:pt idx="0">
                  <c:v>Cafés e Infusiones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'6.15'!$E$17</c:f>
              <c:numCache>
                <c:formatCode>0.00</c:formatCode>
                <c:ptCount val="1"/>
                <c:pt idx="0">
                  <c:v>1.976365669101674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74-412E-9BDD-66D169041329}"/>
            </c:ext>
          </c:extLst>
        </c:ser>
        <c:ser>
          <c:idx val="10"/>
          <c:order val="10"/>
          <c:tx>
            <c:strRef>
              <c:f>'6.15'!$A$18</c:f>
              <c:strCache>
                <c:ptCount val="1"/>
                <c:pt idx="0">
                  <c:v>Arroz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'6.15'!$E$18</c:f>
              <c:numCache>
                <c:formatCode>0.00</c:formatCode>
                <c:ptCount val="1"/>
                <c:pt idx="0">
                  <c:v>4.2600884438632871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74-412E-9BDD-66D169041329}"/>
            </c:ext>
          </c:extLst>
        </c:ser>
        <c:ser>
          <c:idx val="11"/>
          <c:order val="11"/>
          <c:tx>
            <c:strRef>
              <c:f>'6.15'!$A$19</c:f>
              <c:strCache>
                <c:ptCount val="1"/>
                <c:pt idx="0">
                  <c:v>Total Pastas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'6.15'!$E$19</c:f>
              <c:numCache>
                <c:formatCode>0.00</c:formatCode>
                <c:ptCount val="1"/>
                <c:pt idx="0">
                  <c:v>4.5341861312887408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74-412E-9BDD-66D169041329}"/>
            </c:ext>
          </c:extLst>
        </c:ser>
        <c:ser>
          <c:idx val="12"/>
          <c:order val="12"/>
          <c:tx>
            <c:strRef>
              <c:f>'6.15'!$A$20</c:f>
              <c:strCache>
                <c:ptCount val="1"/>
                <c:pt idx="0">
                  <c:v>Azucar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'6.15'!$E$20</c:f>
              <c:numCache>
                <c:formatCode>0.00</c:formatCode>
                <c:ptCount val="1"/>
                <c:pt idx="0">
                  <c:v>3.6239643341809917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74-412E-9BDD-66D169041329}"/>
            </c:ext>
          </c:extLst>
        </c:ser>
        <c:ser>
          <c:idx val="13"/>
          <c:order val="13"/>
          <c:tx>
            <c:strRef>
              <c:f>'6.15'!$A$21</c:f>
              <c:strCache>
                <c:ptCount val="1"/>
                <c:pt idx="0">
                  <c:v>Legumbres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'6.15'!$E$21</c:f>
              <c:numCache>
                <c:formatCode>0.00</c:formatCode>
                <c:ptCount val="1"/>
                <c:pt idx="0">
                  <c:v>3.9107289898186868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274-412E-9BDD-66D169041329}"/>
            </c:ext>
          </c:extLst>
        </c:ser>
        <c:ser>
          <c:idx val="14"/>
          <c:order val="14"/>
          <c:tx>
            <c:strRef>
              <c:f>'6.15'!$A$22</c:f>
              <c:strCache>
                <c:ptCount val="1"/>
                <c:pt idx="0">
                  <c:v>Total Aceite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'6.15'!$E$22</c:f>
              <c:numCache>
                <c:formatCode>0.00</c:formatCode>
                <c:ptCount val="1"/>
                <c:pt idx="0">
                  <c:v>13.262055789416685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74-412E-9BDD-66D169041329}"/>
            </c:ext>
          </c:extLst>
        </c:ser>
        <c:ser>
          <c:idx val="15"/>
          <c:order val="15"/>
          <c:tx>
            <c:strRef>
              <c:f>'6.15'!$A$23</c:f>
              <c:strCache>
                <c:ptCount val="1"/>
                <c:pt idx="0">
                  <c:v>Total Aceite  oliva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'6.15'!$E$23</c:f>
              <c:numCache>
                <c:formatCode>0.00</c:formatCode>
                <c:ptCount val="1"/>
                <c:pt idx="0">
                  <c:v>8.9260251922777432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274-412E-9BDD-66D169041329}"/>
            </c:ext>
          </c:extLst>
        </c:ser>
        <c:ser>
          <c:idx val="16"/>
          <c:order val="16"/>
          <c:tx>
            <c:strRef>
              <c:f>'6.15'!$A$24</c:f>
              <c:strCache>
                <c:ptCount val="1"/>
                <c:pt idx="0">
                  <c:v>Aceite De Girasol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'6.15'!$E$24</c:f>
              <c:numCache>
                <c:formatCode>0.00</c:formatCode>
                <c:ptCount val="1"/>
                <c:pt idx="0">
                  <c:v>3.9892308364146438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274-412E-9BDD-66D169041329}"/>
            </c:ext>
          </c:extLst>
        </c:ser>
        <c:ser>
          <c:idx val="17"/>
          <c:order val="17"/>
          <c:tx>
            <c:strRef>
              <c:f>'6.15'!$A$25</c:f>
              <c:strCache>
                <c:ptCount val="1"/>
                <c:pt idx="0">
                  <c:v>Margarina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7547184806906902E-2"/>
                  <c:y val="-2.76319717406178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74-412E-9BDD-66D1690413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'6.15'!$E$25</c:f>
              <c:numCache>
                <c:formatCode>0.00</c:formatCode>
                <c:ptCount val="1"/>
                <c:pt idx="0">
                  <c:v>0.65174320015458576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274-412E-9BDD-66D169041329}"/>
            </c:ext>
          </c:extLst>
        </c:ser>
        <c:ser>
          <c:idx val="18"/>
          <c:order val="18"/>
          <c:tx>
            <c:strRef>
              <c:f>'6.15'!$A$26</c:f>
              <c:strCache>
                <c:ptCount val="1"/>
                <c:pt idx="0">
                  <c:v>Patatas Frescas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'6.15'!$E$26</c:f>
              <c:numCache>
                <c:formatCode>0.00</c:formatCode>
                <c:ptCount val="1"/>
                <c:pt idx="0">
                  <c:v>23.120554286971405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274-412E-9BDD-66D169041329}"/>
            </c:ext>
          </c:extLst>
        </c:ser>
        <c:ser>
          <c:idx val="19"/>
          <c:order val="19"/>
          <c:tx>
            <c:strRef>
              <c:f>'6.15'!$A$27</c:f>
              <c:strCache>
                <c:ptCount val="1"/>
                <c:pt idx="0">
                  <c:v>Patatas Congeladas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'6.15'!$E$27</c:f>
              <c:numCache>
                <c:formatCode>0.00</c:formatCode>
                <c:ptCount val="1"/>
                <c:pt idx="0">
                  <c:v>1.0343827983051646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274-412E-9BDD-66D169041329}"/>
            </c:ext>
          </c:extLst>
        </c:ser>
        <c:ser>
          <c:idx val="20"/>
          <c:order val="20"/>
          <c:tx>
            <c:strRef>
              <c:f>'6.15'!$A$28</c:f>
              <c:strCache>
                <c:ptCount val="1"/>
                <c:pt idx="0">
                  <c:v>Patatas Procesadas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74-412E-9BDD-66D1690413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'6.15'!$E$28</c:f>
              <c:numCache>
                <c:formatCode>0.00</c:formatCode>
                <c:ptCount val="1"/>
                <c:pt idx="0">
                  <c:v>1.5978689815009817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274-412E-9BDD-66D169041329}"/>
            </c:ext>
          </c:extLst>
        </c:ser>
        <c:ser>
          <c:idx val="21"/>
          <c:order val="21"/>
          <c:tx>
            <c:strRef>
              <c:f>'6.15'!$A$29</c:f>
              <c:strCache>
                <c:ptCount val="1"/>
                <c:pt idx="0">
                  <c:v>Total Hortalizas Frescas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'6.15'!$E$29</c:f>
              <c:numCache>
                <c:formatCode>0.00</c:formatCode>
                <c:ptCount val="1"/>
                <c:pt idx="0">
                  <c:v>63.933571869844663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274-412E-9BDD-66D169041329}"/>
            </c:ext>
          </c:extLst>
        </c:ser>
        <c:ser>
          <c:idx val="22"/>
          <c:order val="22"/>
          <c:tx>
            <c:strRef>
              <c:f>'6.15'!$A$30</c:f>
              <c:strCache>
                <c:ptCount val="1"/>
                <c:pt idx="0">
                  <c:v>Total Frutas Fresca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'6.15'!$E$30</c:f>
              <c:numCache>
                <c:formatCode>0.00</c:formatCode>
                <c:ptCount val="1"/>
                <c:pt idx="0">
                  <c:v>99.738064806379498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274-412E-9BDD-66D169041329}"/>
            </c:ext>
          </c:extLst>
        </c:ser>
        <c:ser>
          <c:idx val="23"/>
          <c:order val="23"/>
          <c:tx>
            <c:strRef>
              <c:f>'6.15'!$A$31</c:f>
              <c:strCache>
                <c:ptCount val="1"/>
                <c:pt idx="0">
                  <c:v>Aceitunas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'6.15'!$E$31</c:f>
              <c:numCache>
                <c:formatCode>0.00</c:formatCode>
                <c:ptCount val="1"/>
                <c:pt idx="0">
                  <c:v>2.8718596280098048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274-412E-9BDD-66D169041329}"/>
            </c:ext>
          </c:extLst>
        </c:ser>
        <c:ser>
          <c:idx val="24"/>
          <c:order val="24"/>
          <c:tx>
            <c:strRef>
              <c:f>'6.15'!$A$32</c:f>
              <c:strCache>
                <c:ptCount val="1"/>
                <c:pt idx="0">
                  <c:v>Frutos Secos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163224102960668E-2"/>
                  <c:y val="3.6625869238833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74-412E-9BDD-66D1690413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'6.15'!$E$32</c:f>
              <c:numCache>
                <c:formatCode>0.00</c:formatCode>
                <c:ptCount val="1"/>
                <c:pt idx="0">
                  <c:v>3.8125411402350351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274-412E-9BDD-66D169041329}"/>
            </c:ext>
          </c:extLst>
        </c:ser>
        <c:ser>
          <c:idx val="25"/>
          <c:order val="25"/>
          <c:tx>
            <c:strRef>
              <c:f>'6.15'!$A$33</c:f>
              <c:strCache>
                <c:ptCount val="1"/>
                <c:pt idx="0">
                  <c:v>Total Frutas&amp;Hortalizas Transformadas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'6.15'!$E$33</c:f>
              <c:numCache>
                <c:formatCode>0.00</c:formatCode>
                <c:ptCount val="1"/>
                <c:pt idx="0">
                  <c:v>14.490171628287232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7274-412E-9BDD-66D169041329}"/>
            </c:ext>
          </c:extLst>
        </c:ser>
        <c:ser>
          <c:idx val="26"/>
          <c:order val="26"/>
          <c:tx>
            <c:strRef>
              <c:f>'6.15'!$A$34</c:f>
              <c:strCache>
                <c:ptCount val="1"/>
                <c:pt idx="0">
                  <c:v>Platos Preparados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'6.15'!$E$34</c:f>
              <c:numCache>
                <c:formatCode>0.00</c:formatCode>
                <c:ptCount val="1"/>
                <c:pt idx="0">
                  <c:v>16.84856884795391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274-412E-9BDD-66D169041329}"/>
            </c:ext>
          </c:extLst>
        </c:ser>
        <c:ser>
          <c:idx val="27"/>
          <c:order val="27"/>
          <c:tx>
            <c:strRef>
              <c:f>'6.15'!$A$35</c:f>
              <c:strCache>
                <c:ptCount val="1"/>
                <c:pt idx="0">
                  <c:v>Salsas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'6.15'!$E$35</c:f>
              <c:numCache>
                <c:formatCode>0.00</c:formatCode>
                <c:ptCount val="1"/>
                <c:pt idx="0">
                  <c:v>3.0893601445534817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274-412E-9BDD-66D169041329}"/>
            </c:ext>
          </c:extLst>
        </c:ser>
        <c:ser>
          <c:idx val="28"/>
          <c:order val="28"/>
          <c:tx>
            <c:strRef>
              <c:f>'6.15'!$A$36</c:f>
              <c:strCache>
                <c:ptCount val="1"/>
                <c:pt idx="0">
                  <c:v>Vinos Tranquilos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'6.15'!$E$36</c:f>
              <c:numCache>
                <c:formatCode>0.00</c:formatCode>
                <c:ptCount val="1"/>
                <c:pt idx="0">
                  <c:v>3.9334999213948487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7274-412E-9BDD-66D169041329}"/>
            </c:ext>
          </c:extLst>
        </c:ser>
        <c:ser>
          <c:idx val="29"/>
          <c:order val="29"/>
          <c:tx>
            <c:strRef>
              <c:f>'6.15'!$A$37</c:f>
              <c:strCache>
                <c:ptCount val="1"/>
                <c:pt idx="0">
                  <c:v>Espum(Inc Cava)+Gas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'6.15'!$E$37</c:f>
              <c:numCache>
                <c:formatCode>0.00</c:formatCode>
                <c:ptCount val="1"/>
                <c:pt idx="0">
                  <c:v>0.60038929581129852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274-412E-9BDD-66D169041329}"/>
            </c:ext>
          </c:extLst>
        </c:ser>
        <c:ser>
          <c:idx val="30"/>
          <c:order val="30"/>
          <c:tx>
            <c:strRef>
              <c:f>'6.15'!$A$38</c:f>
              <c:strCache>
                <c:ptCount val="1"/>
                <c:pt idx="0">
                  <c:v>Vinos Con I.G.P.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'6.15'!$E$38</c:f>
              <c:numCache>
                <c:formatCode>0.00</c:formatCode>
                <c:ptCount val="1"/>
                <c:pt idx="0">
                  <c:v>3.933555317062591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7274-412E-9BDD-66D169041329}"/>
            </c:ext>
          </c:extLst>
        </c:ser>
        <c:ser>
          <c:idx val="31"/>
          <c:order val="31"/>
          <c:tx>
            <c:strRef>
              <c:f>'6.15'!$A$39</c:f>
              <c:strCache>
                <c:ptCount val="1"/>
                <c:pt idx="0">
                  <c:v>Vino sin DOP/IGP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'6.15'!$E$39</c:f>
              <c:numCache>
                <c:formatCode>0.00</c:formatCode>
                <c:ptCount val="1"/>
                <c:pt idx="0">
                  <c:v>0.62120882327648264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274-412E-9BDD-66D169041329}"/>
            </c:ext>
          </c:extLst>
        </c:ser>
        <c:ser>
          <c:idx val="32"/>
          <c:order val="32"/>
          <c:tx>
            <c:strRef>
              <c:f>'6.15'!$A$40</c:f>
              <c:strCache>
                <c:ptCount val="1"/>
                <c:pt idx="0">
                  <c:v>Cervezas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'6.15'!$E$40</c:f>
              <c:numCache>
                <c:formatCode>0.00</c:formatCode>
                <c:ptCount val="1"/>
                <c:pt idx="0">
                  <c:v>23.305116980847568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274-412E-9BDD-66D169041329}"/>
            </c:ext>
          </c:extLst>
        </c:ser>
        <c:ser>
          <c:idx val="33"/>
          <c:order val="33"/>
          <c:tx>
            <c:strRef>
              <c:f>'6.15'!$A$41</c:f>
              <c:strCache>
                <c:ptCount val="1"/>
                <c:pt idx="0">
                  <c:v>Total Bebidas Espirituosas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'6.15'!$E$41</c:f>
              <c:numCache>
                <c:formatCode>0.00</c:formatCode>
                <c:ptCount val="1"/>
                <c:pt idx="0">
                  <c:v>0.95332398886057801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274-412E-9BDD-66D169041329}"/>
            </c:ext>
          </c:extLst>
        </c:ser>
        <c:ser>
          <c:idx val="34"/>
          <c:order val="34"/>
          <c:tx>
            <c:strRef>
              <c:f>'6.15'!$A$42</c:f>
              <c:strCache>
                <c:ptCount val="1"/>
                <c:pt idx="0">
                  <c:v>Total Zumo Y Néctar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'6.15'!$E$42</c:f>
              <c:numCache>
                <c:formatCode>0.00</c:formatCode>
                <c:ptCount val="1"/>
                <c:pt idx="0">
                  <c:v>8.2124864766915664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7274-412E-9BDD-66D169041329}"/>
            </c:ext>
          </c:extLst>
        </c:ser>
        <c:ser>
          <c:idx val="35"/>
          <c:order val="35"/>
          <c:tx>
            <c:strRef>
              <c:f>'6.15'!$A$43</c:f>
              <c:strCache>
                <c:ptCount val="1"/>
                <c:pt idx="0">
                  <c:v>Agua De Bebida Envas.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'6.15'!$E$43</c:f>
              <c:numCache>
                <c:formatCode>0.00</c:formatCode>
                <c:ptCount val="1"/>
                <c:pt idx="0">
                  <c:v>67.449483059799164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7274-412E-9BDD-66D169041329}"/>
            </c:ext>
          </c:extLst>
        </c:ser>
        <c:ser>
          <c:idx val="36"/>
          <c:order val="36"/>
          <c:tx>
            <c:strRef>
              <c:f>'6.15'!$A$44</c:f>
              <c:strCache>
                <c:ptCount val="1"/>
                <c:pt idx="0">
                  <c:v>Gaseosas y Bebidas Refrescantes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'6.15'!$E$44</c:f>
              <c:numCache>
                <c:formatCode>0.00</c:formatCode>
                <c:ptCount val="1"/>
                <c:pt idx="0">
                  <c:v>42.48483874367448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7274-412E-9BDD-66D1690413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5615216"/>
        <c:axId val="245609232"/>
      </c:barChart>
      <c:catAx>
        <c:axId val="245615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45609232"/>
        <c:crosses val="autoZero"/>
        <c:auto val="1"/>
        <c:lblAlgn val="ctr"/>
        <c:lblOffset val="100"/>
        <c:noMultiLvlLbl val="0"/>
      </c:catAx>
      <c:valAx>
        <c:axId val="2456092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6152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1593E-2"/>
          <c:y val="0.67323290845886463"/>
          <c:w val="0.80144498515176366"/>
          <c:h val="0.317497103128622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la Alimentación
según subsector de actividad. Año 2020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7.6431143684401001E-2"/>
          <c:y val="4.24755860741288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30769230769241"/>
          <c:y val="0.32608730265721003"/>
          <c:w val="0.44134615384615383"/>
          <c:h val="0.39565259389074886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642-4CBA-86D1-7540BCE0BD31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642-4CBA-86D1-7540BCE0BD31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642-4CBA-86D1-7540BCE0BD31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642-4CBA-86D1-7540BCE0BD31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642-4CBA-86D1-7540BCE0BD31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642-4CBA-86D1-7540BCE0BD31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642-4CBA-86D1-7540BCE0BD31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642-4CBA-86D1-7540BCE0BD31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642-4CBA-86D1-7540BCE0BD3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D642-4CBA-86D1-7540BCE0BD3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D642-4CBA-86D1-7540BCE0BD3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D642-4CBA-86D1-7540BCE0BD3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D642-4CBA-86D1-7540BCE0BD31}"/>
              </c:ext>
            </c:extLst>
          </c:dPt>
          <c:dLbls>
            <c:dLbl>
              <c:idx val="0"/>
              <c:layout>
                <c:manualLayout>
                  <c:x val="-1.9866975305700064E-2"/>
                  <c:y val="-0.135237739526385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42-4CBA-86D1-7540BCE0BD31}"/>
                </c:ext>
              </c:extLst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2-4CBA-86D1-7540BCE0BD31}"/>
                </c:ext>
              </c:extLst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42-4CBA-86D1-7540BCE0BD31}"/>
                </c:ext>
              </c:extLst>
            </c:dLbl>
            <c:dLbl>
              <c:idx val="3"/>
              <c:layout>
                <c:manualLayout>
                  <c:x val="3.6123491110850718E-2"/>
                  <c:y val="-8.30460943562713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42-4CBA-86D1-7540BCE0BD31}"/>
                </c:ext>
              </c:extLst>
            </c:dLbl>
            <c:dLbl>
              <c:idx val="4"/>
              <c:layout>
                <c:manualLayout>
                  <c:x val="5.9790293249229763E-2"/>
                  <c:y val="-8.70335136415810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42-4CBA-86D1-7540BCE0BD31}"/>
                </c:ext>
              </c:extLst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42-4CBA-86D1-7540BCE0BD31}"/>
                </c:ext>
              </c:extLst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42-4CBA-86D1-7540BCE0BD31}"/>
                </c:ext>
              </c:extLst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42-4CBA-86D1-7540BCE0BD31}"/>
                </c:ext>
              </c:extLst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42-4CBA-86D1-7540BCE0BD31}"/>
                </c:ext>
              </c:extLst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42-4CBA-86D1-7540BCE0BD31}"/>
                </c:ext>
              </c:extLst>
            </c:dLbl>
            <c:dLbl>
              <c:idx val="10"/>
              <c:layout>
                <c:manualLayout>
                  <c:x val="-3.4499426056342104E-2"/>
                  <c:y val="-0.101576995059609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42-4CBA-86D1-7540BCE0BD31}"/>
                </c:ext>
              </c:extLst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42-4CBA-86D1-7540BCE0BD31}"/>
                </c:ext>
              </c:extLst>
            </c:dLbl>
            <c:dLbl>
              <c:idx val="12"/>
              <c:layout>
                <c:manualLayout>
                  <c:x val="1.1423238286402978E-5"/>
                  <c:y val="-9.6778655841685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642-4CBA-86D1-7540BCE0BD3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'6.2.1'!$D$8:$D$15</c:f>
              <c:numCache>
                <c:formatCode>#,##0\ \ </c:formatCode>
                <c:ptCount val="8"/>
                <c:pt idx="0">
                  <c:v>4640</c:v>
                </c:pt>
                <c:pt idx="1">
                  <c:v>881</c:v>
                </c:pt>
                <c:pt idx="2">
                  <c:v>1842</c:v>
                </c:pt>
                <c:pt idx="3">
                  <c:v>2026</c:v>
                </c:pt>
                <c:pt idx="4">
                  <c:v>2043</c:v>
                </c:pt>
                <c:pt idx="5">
                  <c:v>537</c:v>
                </c:pt>
                <c:pt idx="6">
                  <c:v>13259</c:v>
                </c:pt>
                <c:pt idx="7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642-4CBA-86D1-7540BCE0BD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2006E-2"/>
          <c:w val="0.28365384615384631"/>
          <c:h val="0.87391397112131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5764791867222664"/>
          <c:y val="3.0567685589519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53200185093E-2"/>
          <c:y val="0.28384279475982754"/>
          <c:w val="0.90503961611216355"/>
          <c:h val="0.4847161572052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'6.3.1'!$B$7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'6.3.1'!$B$8:$B$15</c:f>
              <c:numCache>
                <c:formatCode>#,##0\ \ </c:formatCode>
                <c:ptCount val="8"/>
                <c:pt idx="0">
                  <c:v>3705</c:v>
                </c:pt>
                <c:pt idx="1">
                  <c:v>639</c:v>
                </c:pt>
                <c:pt idx="2">
                  <c:v>1452</c:v>
                </c:pt>
                <c:pt idx="3">
                  <c:v>1708</c:v>
                </c:pt>
                <c:pt idx="4">
                  <c:v>1756</c:v>
                </c:pt>
                <c:pt idx="5">
                  <c:v>409</c:v>
                </c:pt>
                <c:pt idx="6">
                  <c:v>11745</c:v>
                </c:pt>
                <c:pt idx="7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9-4A16-937D-7D47E5351A0F}"/>
            </c:ext>
          </c:extLst>
        </c:ser>
        <c:ser>
          <c:idx val="1"/>
          <c:order val="1"/>
          <c:tx>
            <c:strRef>
              <c:f>'6.3.1'!$C$7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'6.3.1'!$C$8:$C$15</c:f>
              <c:numCache>
                <c:formatCode>#,##0\ \ </c:formatCode>
                <c:ptCount val="8"/>
                <c:pt idx="0">
                  <c:v>3641</c:v>
                </c:pt>
                <c:pt idx="1">
                  <c:v>619</c:v>
                </c:pt>
                <c:pt idx="2">
                  <c:v>1456</c:v>
                </c:pt>
                <c:pt idx="3">
                  <c:v>1670</c:v>
                </c:pt>
                <c:pt idx="4">
                  <c:v>1726</c:v>
                </c:pt>
                <c:pt idx="5">
                  <c:v>407</c:v>
                </c:pt>
                <c:pt idx="6">
                  <c:v>11778</c:v>
                </c:pt>
                <c:pt idx="7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9-4A16-937D-7D47E5351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240"/>
        <c:axId val="420283328"/>
      </c:barChart>
      <c:catAx>
        <c:axId val="42028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0283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0350250601373"/>
          <c:y val="0.15368010476206537"/>
          <c:w val="0.10368226865524756"/>
          <c:h val="5.45851528384279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3757908097308728"/>
          <c:y val="3.11804008908685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'6.3.1'!$E$7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'6.3.1'!$E$8:$E$15</c:f>
              <c:numCache>
                <c:formatCode>#,##0\ \ </c:formatCode>
                <c:ptCount val="8"/>
                <c:pt idx="0">
                  <c:v>4649</c:v>
                </c:pt>
                <c:pt idx="1">
                  <c:v>895</c:v>
                </c:pt>
                <c:pt idx="2">
                  <c:v>1818</c:v>
                </c:pt>
                <c:pt idx="3">
                  <c:v>2054</c:v>
                </c:pt>
                <c:pt idx="4">
                  <c:v>2065</c:v>
                </c:pt>
                <c:pt idx="5">
                  <c:v>531</c:v>
                </c:pt>
                <c:pt idx="6">
                  <c:v>13196</c:v>
                </c:pt>
                <c:pt idx="7">
                  <c:v>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E-4A2A-A252-04A95EB1A6BB}"/>
            </c:ext>
          </c:extLst>
        </c:ser>
        <c:ser>
          <c:idx val="1"/>
          <c:order val="1"/>
          <c:tx>
            <c:strRef>
              <c:f>'6.3.1'!$F$7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'6.3.1'!$F$8:$F$15</c:f>
              <c:numCache>
                <c:formatCode>#,##0\ \ </c:formatCode>
                <c:ptCount val="8"/>
                <c:pt idx="0">
                  <c:v>4640</c:v>
                </c:pt>
                <c:pt idx="1">
                  <c:v>881</c:v>
                </c:pt>
                <c:pt idx="2">
                  <c:v>1842</c:v>
                </c:pt>
                <c:pt idx="3">
                  <c:v>2026</c:v>
                </c:pt>
                <c:pt idx="4">
                  <c:v>2043</c:v>
                </c:pt>
                <c:pt idx="5">
                  <c:v>537</c:v>
                </c:pt>
                <c:pt idx="6">
                  <c:v>13259</c:v>
                </c:pt>
                <c:pt idx="7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E-4A2A-A252-04A95EB1A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784"/>
        <c:axId val="420288224"/>
      </c:barChart>
      <c:catAx>
        <c:axId val="4202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020171583029744"/>
          <c:y val="0.15523410010429925"/>
          <c:w val="0.10298368651107152"/>
          <c:h val="5.5679287305122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13"/>
          <c:y val="3.75392462734612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05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#,##0.0__;\–#,##0.0__;0.0__;@__</c:formatCode>
                <c:ptCount val="1"/>
                <c:pt idx="0">
                  <c:v>84.658333333333331</c:v>
                </c:pt>
              </c:numCache>
            </c:numRef>
          </c:cat>
          <c:val>
            <c:numRef>
              <c:f>'6.7.1'!$D$20</c:f>
              <c:numCache>
                <c:formatCode>#,##0.0__;\–#,##0.0__;0.0__;@__</c:formatCode>
                <c:ptCount val="1"/>
                <c:pt idx="0">
                  <c:v>101.82091666666666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C38-8372-BF24B8210DD1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#,##0.0__;\–#,##0.0__;0.0__;@__</c:formatCode>
                <c:ptCount val="1"/>
                <c:pt idx="0">
                  <c:v>84.658333333333331</c:v>
                </c:pt>
              </c:numCache>
            </c:numRef>
          </c:cat>
          <c:val>
            <c:numRef>
              <c:f>'6.7.1'!$E$20</c:f>
              <c:numCache>
                <c:formatCode>#,##0.0__;\–#,##0.0__;0.0__;@__</c:formatCode>
                <c:ptCount val="1"/>
                <c:pt idx="0">
                  <c:v>84.658333333333331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C38-8372-BF24B8210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3872"/>
        <c:axId val="420288768"/>
      </c:barChart>
      <c:catAx>
        <c:axId val="420283872"/>
        <c:scaling>
          <c:orientation val="minMax"/>
        </c:scaling>
        <c:delete val="0"/>
        <c:axPos val="b"/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3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de la Alimentación
(Base 2015= 100)</a:t>
            </a:r>
          </a:p>
        </c:rich>
      </c:tx>
      <c:layout>
        <c:manualLayout>
          <c:xMode val="edge"/>
          <c:yMode val="edge"/>
          <c:x val="0.29837532349883761"/>
          <c:y val="4.90636937709519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32"/>
          <c:h val="0.56926527256086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'6.7.1'!$D$7:$D$15</c:f>
              <c:numCache>
                <c:formatCode>#,##0.0__;\–#,##0.0__;0.0__;@__</c:formatCode>
                <c:ptCount val="9"/>
                <c:pt idx="0">
                  <c:v>104.05258333333335</c:v>
                </c:pt>
                <c:pt idx="1">
                  <c:v>100.73966666666668</c:v>
                </c:pt>
                <c:pt idx="2">
                  <c:v>105.83774999999999</c:v>
                </c:pt>
                <c:pt idx="3">
                  <c:v>116.1305</c:v>
                </c:pt>
                <c:pt idx="4">
                  <c:v>100.1425</c:v>
                </c:pt>
                <c:pt idx="5">
                  <c:v>106.84533333333336</c:v>
                </c:pt>
                <c:pt idx="6">
                  <c:v>104.31399999999998</c:v>
                </c:pt>
                <c:pt idx="7">
                  <c:v>105.65358333333332</c:v>
                </c:pt>
                <c:pt idx="8">
                  <c:v>109.60983333333331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7-4CCC-8F2F-85BF58D02F6B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'6.7.1'!$E$7:$E$15</c:f>
              <c:numCache>
                <c:formatCode>#,##0.0__;\–#,##0.0__;0.0__;@__</c:formatCode>
                <c:ptCount val="9"/>
                <c:pt idx="0">
                  <c:v>97.751666666666665</c:v>
                </c:pt>
                <c:pt idx="1">
                  <c:v>95.60799999999999</c:v>
                </c:pt>
                <c:pt idx="2">
                  <c:v>94.16449999999999</c:v>
                </c:pt>
                <c:pt idx="3">
                  <c:v>97.742000000000004</c:v>
                </c:pt>
                <c:pt idx="4">
                  <c:v>101.444</c:v>
                </c:pt>
                <c:pt idx="5">
                  <c:v>106.18316666666668</c:v>
                </c:pt>
                <c:pt idx="6">
                  <c:v>90.851333333333329</c:v>
                </c:pt>
                <c:pt idx="7">
                  <c:v>100.47816666666667</c:v>
                </c:pt>
                <c:pt idx="8">
                  <c:v>107.96249999999999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7-4CCC-8F2F-85BF58D02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7136"/>
        <c:axId val="420278976"/>
      </c:barChart>
      <c:catAx>
        <c:axId val="4202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7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789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71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64987876000962"/>
          <c:y val="0.16135228145986705"/>
          <c:w val="9.9570504548778596E-2"/>
          <c:h val="5.4112668494378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2015 = 100)</a:t>
            </a:r>
          </a:p>
        </c:rich>
      </c:tx>
      <c:layout>
        <c:manualLayout>
          <c:xMode val="edge"/>
          <c:yMode val="edge"/>
          <c:x val="0.263771537430603"/>
          <c:y val="3.75392462734613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16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'6.7.1'!$D$20</c:f>
              <c:numCache>
                <c:formatCode>#,##0.0__;\–#,##0.0__;0.0__;@__</c:formatCode>
                <c:ptCount val="1"/>
                <c:pt idx="0">
                  <c:v>101.82091666666666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4-41F8-884F-A939DCD205FE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'6.7.1'!$E$20</c:f>
              <c:numCache>
                <c:formatCode>#,##0.0__;\–#,##0.0__;0.0__;@__</c:formatCode>
                <c:ptCount val="1"/>
                <c:pt idx="0">
                  <c:v>84.658333333333331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44-41F8-884F-A939DCD20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0608"/>
        <c:axId val="420287680"/>
      </c:barChart>
      <c:catAx>
        <c:axId val="4202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7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0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416267826094026"/>
          <c:y val="0.12052493438320211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de la Alimentación
(Base 2015 = 100)</a:t>
            </a:r>
          </a:p>
        </c:rich>
      </c:tx>
      <c:layout>
        <c:manualLayout>
          <c:xMode val="edge"/>
          <c:yMode val="edge"/>
          <c:x val="0.28485856098007351"/>
          <c:y val="3.09734513274336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'6.9.1'!$B$5:$D$5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'6.9.1'!$A$7:$A$15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'6.9.1'!$D$7:$D$15</c:f>
              <c:numCache>
                <c:formatCode>#,##0.0__;\–#,##0.0__;0.0__;@__</c:formatCode>
                <c:ptCount val="9"/>
                <c:pt idx="0">
                  <c:v>106.90975000000002</c:v>
                </c:pt>
                <c:pt idx="1">
                  <c:v>106.69799999999999</c:v>
                </c:pt>
                <c:pt idx="2">
                  <c:v>99.849750000000014</c:v>
                </c:pt>
                <c:pt idx="3">
                  <c:v>83.343666666666678</c:v>
                </c:pt>
                <c:pt idx="4">
                  <c:v>99.887166666666658</c:v>
                </c:pt>
                <c:pt idx="5">
                  <c:v>102.06741666666666</c:v>
                </c:pt>
                <c:pt idx="6">
                  <c:v>102.69658333333332</c:v>
                </c:pt>
                <c:pt idx="7">
                  <c:v>101.91566666666665</c:v>
                </c:pt>
                <c:pt idx="8">
                  <c:v>99.927749999999989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6-4756-8E6A-A811921D2A66}"/>
            </c:ext>
          </c:extLst>
        </c:ser>
        <c:ser>
          <c:idx val="1"/>
          <c:order val="1"/>
          <c:tx>
            <c:strRef>
              <c:f>'6.9.1'!$E$5:$G$5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'6.9.1'!$A$7:$A$15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'6.9.1'!$G$7:$G$15</c:f>
              <c:numCache>
                <c:formatCode>#,##0.0__;\–#,##0.0__;0.0__;@__</c:formatCode>
                <c:ptCount val="9"/>
                <c:pt idx="0">
                  <c:v>109.90333333333335</c:v>
                </c:pt>
                <c:pt idx="1">
                  <c:v>107.26541666666667</c:v>
                </c:pt>
                <c:pt idx="2">
                  <c:v>100.76616666666666</c:v>
                </c:pt>
                <c:pt idx="3">
                  <c:v>82.256583333333325</c:v>
                </c:pt>
                <c:pt idx="4">
                  <c:v>100.84841666666665</c:v>
                </c:pt>
                <c:pt idx="5">
                  <c:v>104.23699999999999</c:v>
                </c:pt>
                <c:pt idx="6">
                  <c:v>103.52966666666666</c:v>
                </c:pt>
                <c:pt idx="7">
                  <c:v>104.64608333333334</c:v>
                </c:pt>
                <c:pt idx="8">
                  <c:v>100.55408333333332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C6-4756-8E6A-A811921D2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9312"/>
        <c:axId val="420284416"/>
      </c:barChart>
      <c:catAx>
        <c:axId val="4202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4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9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54930040219787"/>
          <c:y val="0.17374773522340101"/>
          <c:w val="9.6136652186387728E-2"/>
          <c:h val="5.5309734513274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Fabricación de Bebidas (Base 2015 = 100)</a:t>
            </a:r>
          </a:p>
        </c:rich>
      </c:tx>
      <c:layout>
        <c:manualLayout>
          <c:xMode val="edge"/>
          <c:yMode val="edge"/>
          <c:x val="0.24340887539241782"/>
          <c:y val="3.11111786266899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'6.9.1'!$B$5:$D$5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'6.9.1'!$A$19:$A$22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'6.9.1'!$D$19:$D$22</c:f>
              <c:numCache>
                <c:formatCode>#,##0.0__;\–#,##0.0__;0.0__;@__</c:formatCode>
                <c:ptCount val="4"/>
                <c:pt idx="0">
                  <c:v>101.19558333333333</c:v>
                </c:pt>
                <c:pt idx="1">
                  <c:v>107.60708333333334</c:v>
                </c:pt>
                <c:pt idx="2">
                  <c:v>110.18441666666665</c:v>
                </c:pt>
                <c:pt idx="3">
                  <c:v>103.20541666666668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1-487E-B42F-DAC5A2A2D891}"/>
            </c:ext>
          </c:extLst>
        </c:ser>
        <c:ser>
          <c:idx val="1"/>
          <c:order val="1"/>
          <c:tx>
            <c:strRef>
              <c:f>'6.9.1'!$E$5:$G$5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'6.9.1'!$A$19:$A$22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'6.9.1'!$G$19:$G$22</c:f>
              <c:numCache>
                <c:formatCode>#,##0.0__;\–#,##0.0__;0.0__;@__</c:formatCode>
                <c:ptCount val="4"/>
                <c:pt idx="0">
                  <c:v>102.96708333333333</c:v>
                </c:pt>
                <c:pt idx="1">
                  <c:v>107.96608333333333</c:v>
                </c:pt>
                <c:pt idx="2">
                  <c:v>110.34591666666668</c:v>
                </c:pt>
                <c:pt idx="3">
                  <c:v>103.72091666666668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11-487E-B42F-DAC5A2A2D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90400"/>
        <c:axId val="420291488"/>
      </c:barChart>
      <c:catAx>
        <c:axId val="4202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9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9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90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73"/>
          <c:w val="9.7361280745848683E-2"/>
          <c:h val="5.55556761190888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20</xdr:row>
      <xdr:rowOff>240242</xdr:rowOff>
    </xdr:from>
    <xdr:to>
      <xdr:col>7</xdr:col>
      <xdr:colOff>29459</xdr:colOff>
      <xdr:row>48</xdr:row>
      <xdr:rowOff>8467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77259</xdr:colOff>
      <xdr:row>48</xdr:row>
      <xdr:rowOff>66675</xdr:rowOff>
    </xdr:from>
    <xdr:to>
      <xdr:col>7</xdr:col>
      <xdr:colOff>29459</xdr:colOff>
      <xdr:row>75</xdr:row>
      <xdr:rowOff>76200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18434" name="Chart 2">
          <a:extLst>
            <a:ext uri="{FF2B5EF4-FFF2-40B4-BE49-F238E27FC236}">
              <a16:creationId xmlns:a16="http://schemas.microsoft.com/office/drawing/2014/main" id="{00000000-0008-0000-0C00-000002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0481" name="Chart 1">
          <a:extLst>
            <a:ext uri="{FF2B5EF4-FFF2-40B4-BE49-F238E27FC236}">
              <a16:creationId xmlns:a16="http://schemas.microsoft.com/office/drawing/2014/main" id="{00000000-0008-0000-10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20482" name="Chart 2">
          <a:extLst>
            <a:ext uri="{FF2B5EF4-FFF2-40B4-BE49-F238E27FC236}">
              <a16:creationId xmlns:a16="http://schemas.microsoft.com/office/drawing/2014/main" id="{00000000-0008-0000-1000-000002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16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51</xdr:row>
      <xdr:rowOff>28575</xdr:rowOff>
    </xdr:from>
    <xdr:to>
      <xdr:col>2</xdr:col>
      <xdr:colOff>1727200</xdr:colOff>
      <xdr:row>77</xdr:row>
      <xdr:rowOff>66675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51</xdr:row>
      <xdr:rowOff>0</xdr:rowOff>
    </xdr:from>
    <xdr:to>
      <xdr:col>5</xdr:col>
      <xdr:colOff>963839</xdr:colOff>
      <xdr:row>101</xdr:row>
      <xdr:rowOff>127000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e.es/jaxiT3/Tabla.htm?t=36167&amp;L=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e.es/metodologia/t37/metodologia_eee2016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ine.es/metodologia/t37/metodologia_eee2016.pdf" TargetMode="External"/><Relationship Id="rId1" Type="http://schemas.openxmlformats.org/officeDocument/2006/relationships/hyperlink" Target="http://www.ine.es/metodologia/t37/metodologia_eee2016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8">
    <pageSetUpPr fitToPage="1"/>
  </sheetPr>
  <dimension ref="A1:I30"/>
  <sheetViews>
    <sheetView showGridLines="0" view="pageBreakPreview" zoomScale="75" zoomScaleNormal="75" zoomScaleSheetLayoutView="75" workbookViewId="0">
      <selection activeCell="G40" sqref="G40"/>
    </sheetView>
  </sheetViews>
  <sheetFormatPr baseColWidth="10" defaultColWidth="8.44140625" defaultRowHeight="13.2" x14ac:dyDescent="0.25"/>
  <cols>
    <col min="1" max="1" width="36.88671875" style="9" customWidth="1"/>
    <col min="2" max="5" width="17.88671875" style="11" customWidth="1"/>
    <col min="6" max="9" width="9.33203125" style="12" customWidth="1"/>
    <col min="10" max="16384" width="8.44140625" style="9"/>
  </cols>
  <sheetData>
    <row r="1" spans="1:9" s="19" customFormat="1" ht="17.399999999999999" x14ac:dyDescent="0.3">
      <c r="A1" s="384" t="s">
        <v>223</v>
      </c>
      <c r="B1" s="384"/>
      <c r="C1" s="384"/>
      <c r="D1" s="384"/>
      <c r="E1" s="384"/>
      <c r="F1" s="38"/>
      <c r="G1" s="39"/>
      <c r="H1" s="39"/>
      <c r="I1" s="39"/>
    </row>
    <row r="2" spans="1:9" ht="12.75" customHeight="1" x14ac:dyDescent="0.25">
      <c r="A2" s="17"/>
      <c r="B2" s="6"/>
      <c r="C2" s="6"/>
      <c r="D2" s="6"/>
      <c r="E2" s="6"/>
      <c r="F2" s="38"/>
    </row>
    <row r="3" spans="1:9" ht="15" customHeight="1" x14ac:dyDescent="0.25">
      <c r="A3" s="394" t="s">
        <v>263</v>
      </c>
      <c r="B3" s="394"/>
      <c r="C3" s="394"/>
      <c r="D3" s="394"/>
      <c r="E3" s="394"/>
      <c r="F3" s="44"/>
    </row>
    <row r="4" spans="1:9" ht="4.5" customHeight="1" thickBot="1" x14ac:dyDescent="0.3">
      <c r="A4" s="49"/>
      <c r="B4" s="49"/>
      <c r="C4" s="49"/>
      <c r="D4" s="49"/>
      <c r="E4" s="49"/>
      <c r="F4" s="38"/>
    </row>
    <row r="5" spans="1:9" ht="17.25" customHeight="1" x14ac:dyDescent="0.25">
      <c r="A5" s="385" t="s">
        <v>0</v>
      </c>
      <c r="B5" s="392" t="s">
        <v>1</v>
      </c>
      <c r="C5" s="393"/>
      <c r="D5" s="388" t="s">
        <v>2</v>
      </c>
      <c r="E5" s="389"/>
      <c r="F5" s="38"/>
    </row>
    <row r="6" spans="1:9" ht="12.75" customHeight="1" x14ac:dyDescent="0.25">
      <c r="A6" s="386"/>
      <c r="B6" s="390" t="s">
        <v>3</v>
      </c>
      <c r="C6" s="390" t="s">
        <v>57</v>
      </c>
      <c r="D6" s="382" t="s">
        <v>3</v>
      </c>
      <c r="E6" s="382" t="s">
        <v>57</v>
      </c>
      <c r="F6" s="38"/>
    </row>
    <row r="7" spans="1:9" ht="22.5" customHeight="1" thickBot="1" x14ac:dyDescent="0.3">
      <c r="A7" s="387"/>
      <c r="B7" s="391"/>
      <c r="C7" s="391"/>
      <c r="D7" s="383"/>
      <c r="E7" s="383"/>
      <c r="F7" s="38"/>
    </row>
    <row r="8" spans="1:9" ht="21" customHeight="1" x14ac:dyDescent="0.25">
      <c r="A8" s="345" t="s">
        <v>4</v>
      </c>
      <c r="B8" s="349">
        <v>5599</v>
      </c>
      <c r="C8" s="353">
        <v>18.31354463088346</v>
      </c>
      <c r="D8" s="358">
        <v>6858</v>
      </c>
      <c r="E8" s="359">
        <v>18.500633952898649</v>
      </c>
      <c r="F8" s="38"/>
    </row>
    <row r="9" spans="1:9" ht="12.75" customHeight="1" x14ac:dyDescent="0.25">
      <c r="A9" s="346" t="s">
        <v>5</v>
      </c>
      <c r="B9" s="350">
        <v>1059</v>
      </c>
      <c r="C9" s="354">
        <v>3.4638406437052303</v>
      </c>
      <c r="D9" s="360">
        <v>1293</v>
      </c>
      <c r="E9" s="359">
        <v>3.488089778521136</v>
      </c>
      <c r="F9" s="38"/>
    </row>
    <row r="10" spans="1:9" ht="12.75" customHeight="1" x14ac:dyDescent="0.25">
      <c r="A10" s="347" t="s">
        <v>122</v>
      </c>
      <c r="B10" s="350">
        <v>673</v>
      </c>
      <c r="C10" s="354">
        <v>2.2012887188041739</v>
      </c>
      <c r="D10" s="360">
        <v>807</v>
      </c>
      <c r="E10" s="359">
        <v>2.1770212306779246</v>
      </c>
      <c r="F10" s="38"/>
    </row>
    <row r="11" spans="1:9" ht="12.75" customHeight="1" x14ac:dyDescent="0.25">
      <c r="A11" s="346" t="s">
        <v>123</v>
      </c>
      <c r="B11" s="350">
        <v>619</v>
      </c>
      <c r="C11" s="354">
        <v>2.0246622837143886</v>
      </c>
      <c r="D11" s="360">
        <v>767</v>
      </c>
      <c r="E11" s="359">
        <v>2.0691143543122283</v>
      </c>
      <c r="F11" s="38"/>
    </row>
    <row r="12" spans="1:9" ht="12.75" customHeight="1" x14ac:dyDescent="0.25">
      <c r="A12" s="346" t="s">
        <v>6</v>
      </c>
      <c r="B12" s="350">
        <v>1104</v>
      </c>
      <c r="C12" s="354">
        <v>3.6110293396133843</v>
      </c>
      <c r="D12" s="360">
        <v>1344</v>
      </c>
      <c r="E12" s="359">
        <v>3.6256710458873993</v>
      </c>
      <c r="F12" s="38"/>
    </row>
    <row r="13" spans="1:9" ht="12.75" customHeight="1" x14ac:dyDescent="0.25">
      <c r="A13" s="346" t="s">
        <v>7</v>
      </c>
      <c r="B13" s="350">
        <v>413</v>
      </c>
      <c r="C13" s="354">
        <v>1.350865142445949</v>
      </c>
      <c r="D13" s="360">
        <v>487</v>
      </c>
      <c r="E13" s="359">
        <v>1.3137662197523536</v>
      </c>
      <c r="F13" s="38"/>
    </row>
    <row r="14" spans="1:9" ht="12.75" customHeight="1" x14ac:dyDescent="0.25">
      <c r="A14" s="346" t="s">
        <v>8</v>
      </c>
      <c r="B14" s="350">
        <v>3060</v>
      </c>
      <c r="C14" s="354">
        <v>10.00883132175449</v>
      </c>
      <c r="D14" s="360">
        <v>3837</v>
      </c>
      <c r="E14" s="359">
        <v>10.350967115379428</v>
      </c>
      <c r="F14" s="38"/>
    </row>
    <row r="15" spans="1:9" ht="12.75" customHeight="1" x14ac:dyDescent="0.25">
      <c r="A15" s="347" t="s">
        <v>9</v>
      </c>
      <c r="B15" s="350">
        <v>2355</v>
      </c>
      <c r="C15" s="354">
        <v>7.7028750858600725</v>
      </c>
      <c r="D15" s="360">
        <v>2840</v>
      </c>
      <c r="E15" s="359">
        <v>7.6613882219644447</v>
      </c>
      <c r="F15" s="38"/>
    </row>
    <row r="16" spans="1:9" ht="12.75" customHeight="1" x14ac:dyDescent="0.25">
      <c r="A16" s="347" t="s">
        <v>10</v>
      </c>
      <c r="B16" s="350">
        <v>3824</v>
      </c>
      <c r="C16" s="354">
        <v>12.507768292284041</v>
      </c>
      <c r="D16" s="360">
        <v>4916</v>
      </c>
      <c r="E16" s="359">
        <v>13.26175510534409</v>
      </c>
      <c r="F16" s="38"/>
    </row>
    <row r="17" spans="1:8" ht="12.75" customHeight="1" x14ac:dyDescent="0.25">
      <c r="A17" s="347" t="s">
        <v>14</v>
      </c>
      <c r="B17" s="350">
        <v>2596</v>
      </c>
      <c r="C17" s="354">
        <v>8.4911523239459648</v>
      </c>
      <c r="D17" s="360">
        <v>3135</v>
      </c>
      <c r="E17" s="359">
        <v>8.4572014351614566</v>
      </c>
      <c r="F17" s="38"/>
      <c r="H17" s="42"/>
    </row>
    <row r="18" spans="1:8" ht="12.75" customHeight="1" x14ac:dyDescent="0.25">
      <c r="A18" s="347" t="s">
        <v>11</v>
      </c>
      <c r="B18" s="350">
        <v>1378</v>
      </c>
      <c r="C18" s="354">
        <v>4.5072449546985904</v>
      </c>
      <c r="D18" s="360">
        <v>1639</v>
      </c>
      <c r="E18" s="359">
        <v>4.4214842590844103</v>
      </c>
      <c r="F18" s="38"/>
      <c r="H18" s="41"/>
    </row>
    <row r="19" spans="1:8" ht="12.75" customHeight="1" x14ac:dyDescent="0.25">
      <c r="A19" s="347" t="s">
        <v>12</v>
      </c>
      <c r="B19" s="350">
        <v>2471</v>
      </c>
      <c r="C19" s="354">
        <v>8.0822948353122044</v>
      </c>
      <c r="D19" s="360">
        <v>2947</v>
      </c>
      <c r="E19" s="359">
        <v>7.9500391162426824</v>
      </c>
      <c r="F19" s="38"/>
      <c r="H19" s="41"/>
    </row>
    <row r="20" spans="1:8" ht="12.75" customHeight="1" x14ac:dyDescent="0.25">
      <c r="A20" s="348" t="s">
        <v>124</v>
      </c>
      <c r="B20" s="350">
        <v>1685</v>
      </c>
      <c r="C20" s="354">
        <v>5.5113989467831095</v>
      </c>
      <c r="D20" s="360">
        <v>1847</v>
      </c>
      <c r="E20" s="359">
        <v>4.9826000161860309</v>
      </c>
      <c r="F20" s="38"/>
      <c r="H20" s="41"/>
    </row>
    <row r="21" spans="1:8" ht="12.75" customHeight="1" x14ac:dyDescent="0.25">
      <c r="A21" s="348" t="s">
        <v>125</v>
      </c>
      <c r="B21" s="350">
        <v>1101</v>
      </c>
      <c r="C21" s="354">
        <v>3.6012167598861744</v>
      </c>
      <c r="D21" s="360">
        <v>1294</v>
      </c>
      <c r="E21" s="359">
        <v>3.4907874504302785</v>
      </c>
      <c r="F21" s="38"/>
      <c r="H21" s="41"/>
    </row>
    <row r="22" spans="1:8" ht="12.75" customHeight="1" x14ac:dyDescent="0.25">
      <c r="A22" s="347" t="s">
        <v>126</v>
      </c>
      <c r="B22" s="350">
        <v>587</v>
      </c>
      <c r="C22" s="354">
        <v>1.9199947666241457</v>
      </c>
      <c r="D22" s="360">
        <v>714</v>
      </c>
      <c r="E22" s="359">
        <v>1.9261377431276809</v>
      </c>
      <c r="F22" s="38"/>
    </row>
    <row r="23" spans="1:8" ht="12.75" customHeight="1" x14ac:dyDescent="0.25">
      <c r="A23" s="347" t="s">
        <v>13</v>
      </c>
      <c r="B23" s="350">
        <v>1349</v>
      </c>
      <c r="C23" s="354">
        <v>4.4123900173355572</v>
      </c>
      <c r="D23" s="360">
        <v>1466</v>
      </c>
      <c r="E23" s="359">
        <v>3.9547870188027732</v>
      </c>
      <c r="F23" s="38"/>
    </row>
    <row r="24" spans="1:8" ht="12.75" customHeight="1" x14ac:dyDescent="0.25">
      <c r="A24" s="347" t="s">
        <v>127</v>
      </c>
      <c r="B24" s="350">
        <v>662</v>
      </c>
      <c r="C24" s="354">
        <v>2.1653092598044026</v>
      </c>
      <c r="D24" s="360">
        <v>832</v>
      </c>
      <c r="E24" s="359">
        <v>2.2444630284064853</v>
      </c>
      <c r="F24" s="38"/>
    </row>
    <row r="25" spans="1:8" ht="12.75" customHeight="1" x14ac:dyDescent="0.25">
      <c r="A25" s="348" t="s">
        <v>15</v>
      </c>
      <c r="B25" s="350">
        <v>38</v>
      </c>
      <c r="C25" s="354">
        <v>0.12429267654466358</v>
      </c>
      <c r="D25" s="360">
        <v>46</v>
      </c>
      <c r="E25" s="359">
        <v>0.12409290782055087</v>
      </c>
      <c r="F25" s="38"/>
    </row>
    <row r="26" spans="1:8" ht="12.75" customHeight="1" x14ac:dyDescent="0.25">
      <c r="A26" s="348"/>
      <c r="B26" s="351"/>
      <c r="C26" s="354"/>
      <c r="D26" s="361"/>
      <c r="E26" s="361"/>
      <c r="F26" s="38"/>
    </row>
    <row r="27" spans="1:8" ht="12.75" customHeight="1" thickBot="1" x14ac:dyDescent="0.3">
      <c r="A27" s="99" t="s">
        <v>18</v>
      </c>
      <c r="B27" s="352">
        <v>30573</v>
      </c>
      <c r="C27" s="355">
        <v>99.999999999999986</v>
      </c>
      <c r="D27" s="357">
        <v>37069</v>
      </c>
      <c r="E27" s="356">
        <v>100</v>
      </c>
      <c r="F27" s="38"/>
    </row>
    <row r="28" spans="1:8" ht="24" customHeight="1" x14ac:dyDescent="0.25">
      <c r="A28" s="144" t="s">
        <v>266</v>
      </c>
      <c r="B28" s="145"/>
      <c r="C28" s="146"/>
      <c r="D28" s="147"/>
      <c r="E28" s="52"/>
    </row>
    <row r="29" spans="1:8" ht="18" customHeight="1" x14ac:dyDescent="0.25">
      <c r="A29" s="184" t="s">
        <v>128</v>
      </c>
      <c r="B29" s="381" t="s">
        <v>129</v>
      </c>
      <c r="C29" s="381"/>
      <c r="D29" s="183"/>
      <c r="E29" s="10"/>
    </row>
    <row r="30" spans="1:8" ht="16.5" customHeight="1" x14ac:dyDescent="0.25">
      <c r="A30" s="184"/>
      <c r="B30" s="381" t="s">
        <v>130</v>
      </c>
      <c r="C30" s="381"/>
      <c r="D30" s="183"/>
      <c r="E30" s="10"/>
    </row>
  </sheetData>
  <mergeCells count="11">
    <mergeCell ref="B30:C30"/>
    <mergeCell ref="B29:C29"/>
    <mergeCell ref="E6:E7"/>
    <mergeCell ref="A1:E1"/>
    <mergeCell ref="A5:A7"/>
    <mergeCell ref="D5:E5"/>
    <mergeCell ref="D6:D7"/>
    <mergeCell ref="B6:B7"/>
    <mergeCell ref="B5:C5"/>
    <mergeCell ref="C6:C7"/>
    <mergeCell ref="A3:E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62">
    <pageSetUpPr fitToPage="1"/>
  </sheetPr>
  <dimension ref="A1:J30"/>
  <sheetViews>
    <sheetView showGridLines="0" view="pageBreakPreview" zoomScale="75" zoomScaleNormal="75" zoomScaleSheetLayoutView="75" workbookViewId="0">
      <selection activeCell="B7" sqref="B7"/>
    </sheetView>
  </sheetViews>
  <sheetFormatPr baseColWidth="10" defaultColWidth="11.44140625" defaultRowHeight="13.2" x14ac:dyDescent="0.25"/>
  <cols>
    <col min="1" max="1" width="76.44140625" style="9" customWidth="1"/>
    <col min="2" max="4" width="24.6640625" style="9" customWidth="1"/>
    <col min="5" max="7" width="14.6640625" style="9" customWidth="1"/>
    <col min="8" max="16384" width="11.44140625" style="9"/>
  </cols>
  <sheetData>
    <row r="1" spans="1:10" s="19" customFormat="1" ht="18" customHeight="1" x14ac:dyDescent="0.3">
      <c r="A1" s="384" t="s">
        <v>223</v>
      </c>
      <c r="B1" s="384"/>
      <c r="C1" s="384"/>
      <c r="D1" s="384"/>
      <c r="E1" s="24"/>
      <c r="F1" s="24"/>
      <c r="G1" s="24"/>
    </row>
    <row r="2" spans="1:10" ht="12.75" customHeight="1" x14ac:dyDescent="0.25">
      <c r="A2" s="7"/>
      <c r="B2" s="8"/>
      <c r="C2" s="8"/>
      <c r="D2" s="8"/>
      <c r="E2" s="8"/>
      <c r="F2" s="8"/>
      <c r="G2" s="8"/>
    </row>
    <row r="3" spans="1:10" ht="15" customHeight="1" x14ac:dyDescent="0.25">
      <c r="A3" s="394" t="s">
        <v>257</v>
      </c>
      <c r="B3" s="394"/>
      <c r="C3" s="394"/>
      <c r="D3" s="394"/>
      <c r="E3" s="44"/>
      <c r="F3" s="44"/>
      <c r="G3" s="44"/>
      <c r="H3" s="44"/>
      <c r="I3" s="44"/>
      <c r="J3" s="12"/>
    </row>
    <row r="4" spans="1:10" s="3" customFormat="1" ht="15" customHeight="1" x14ac:dyDescent="0.25">
      <c r="A4" s="394" t="s">
        <v>165</v>
      </c>
      <c r="B4" s="394"/>
      <c r="C4" s="394"/>
      <c r="D4" s="394"/>
      <c r="E4" s="20"/>
      <c r="F4" s="20"/>
      <c r="G4" s="20"/>
    </row>
    <row r="5" spans="1:10" ht="12.75" customHeight="1" thickBot="1" x14ac:dyDescent="0.3">
      <c r="A5" s="49"/>
      <c r="B5" s="49"/>
      <c r="C5" s="49"/>
      <c r="D5" s="49"/>
      <c r="E5" s="20"/>
      <c r="F5" s="20"/>
      <c r="G5" s="38"/>
      <c r="H5" s="12"/>
      <c r="I5" s="12"/>
      <c r="J5" s="12"/>
    </row>
    <row r="6" spans="1:10" ht="24" customHeight="1" x14ac:dyDescent="0.25">
      <c r="A6" s="411" t="s">
        <v>68</v>
      </c>
      <c r="B6" s="418" t="s">
        <v>280</v>
      </c>
      <c r="C6" s="419"/>
      <c r="D6" s="419"/>
    </row>
    <row r="7" spans="1:10" ht="28.5" customHeight="1" thickBot="1" x14ac:dyDescent="0.3">
      <c r="A7" s="410"/>
      <c r="B7" s="76" t="s">
        <v>21</v>
      </c>
      <c r="C7" s="75" t="s">
        <v>22</v>
      </c>
      <c r="D7" s="77" t="s">
        <v>23</v>
      </c>
      <c r="E7" s="4"/>
    </row>
    <row r="8" spans="1:10" ht="28.5" customHeight="1" x14ac:dyDescent="0.25">
      <c r="A8" s="115" t="s">
        <v>83</v>
      </c>
      <c r="B8" s="61">
        <f>('6.9.1'!E7-'6.9.1'!B7)*100/'6.9.1'!B7</f>
        <v>6.7101014631312452</v>
      </c>
      <c r="C8" s="61">
        <f>('6.9.1'!F7-'6.9.1'!C7)*100/'6.9.1'!C7</f>
        <v>-0.93207634555380836</v>
      </c>
      <c r="D8" s="62">
        <f>('6.9.1'!G7-'6.9.1'!D7)*100/'6.9.1'!D7</f>
        <v>2.8001032023116066</v>
      </c>
    </row>
    <row r="9" spans="1:10" x14ac:dyDescent="0.25">
      <c r="A9" s="95" t="s">
        <v>84</v>
      </c>
      <c r="B9" s="63">
        <f>('6.9.1'!E8-'6.9.1'!B8)*100/'6.9.1'!B8</f>
        <v>0.77402598214410445</v>
      </c>
      <c r="C9" s="63">
        <f>('6.9.1'!F8-'6.9.1'!C8)*100/'6.9.1'!C8</f>
        <v>0.28978492525078514</v>
      </c>
      <c r="D9" s="64">
        <f>('6.9.1'!G8-'6.9.1'!D8)*100/'6.9.1'!D8</f>
        <v>0.53179690965779447</v>
      </c>
    </row>
    <row r="10" spans="1:10" x14ac:dyDescent="0.25">
      <c r="A10" s="95" t="s">
        <v>85</v>
      </c>
      <c r="B10" s="63">
        <f>('6.9.1'!E9-'6.9.1'!B9)*100/'6.9.1'!B9</f>
        <v>2.0323832436595035</v>
      </c>
      <c r="C10" s="63">
        <f>('6.9.1'!F9-'6.9.1'!C9)*100/'6.9.1'!C9</f>
        <v>-0.18550256747511831</v>
      </c>
      <c r="D10" s="64">
        <f>('6.9.1'!G9-'6.9.1'!D9)*100/'6.9.1'!D9</f>
        <v>0.91779565463774193</v>
      </c>
    </row>
    <row r="11" spans="1:10" x14ac:dyDescent="0.25">
      <c r="A11" s="95" t="s">
        <v>86</v>
      </c>
      <c r="B11" s="63">
        <f>('6.9.1'!E10-'6.9.1'!B10)*100/'6.9.1'!B10</f>
        <v>-5.1628498978796484</v>
      </c>
      <c r="C11" s="63">
        <f>('6.9.1'!F10-'6.9.1'!C10)*100/'6.9.1'!C10</f>
        <v>2.6588618255301686</v>
      </c>
      <c r="D11" s="64">
        <f>('6.9.1'!G10-'6.9.1'!D10)*100/'6.9.1'!D10</f>
        <v>-1.3043382620555293</v>
      </c>
    </row>
    <row r="12" spans="1:10" x14ac:dyDescent="0.25">
      <c r="A12" s="95" t="s">
        <v>65</v>
      </c>
      <c r="B12" s="63">
        <f>('6.9.1'!E11-'6.9.1'!B11)*100/'6.9.1'!B11</f>
        <v>0.84882025826552143</v>
      </c>
      <c r="C12" s="63">
        <f>('6.9.1'!F11-'6.9.1'!C11)*100/'6.9.1'!C11</f>
        <v>1.0759328868918407</v>
      </c>
      <c r="D12" s="64">
        <f>('6.9.1'!G11-'6.9.1'!D11)*100/'6.9.1'!D11</f>
        <v>0.96233583560116265</v>
      </c>
    </row>
    <row r="13" spans="1:10" x14ac:dyDescent="0.25">
      <c r="A13" s="95" t="s">
        <v>87</v>
      </c>
      <c r="B13" s="63">
        <f>('6.9.1'!E12-'6.9.1'!B12)*100/'6.9.1'!B12</f>
        <v>2.1611718615816189</v>
      </c>
      <c r="C13" s="63">
        <f>('6.9.1'!F12-'6.9.1'!C12)*100/'6.9.1'!C12</f>
        <v>2.0902271326902402</v>
      </c>
      <c r="D13" s="64">
        <f>('6.9.1'!G12-'6.9.1'!D12)*100/'6.9.1'!D12</f>
        <v>2.1256375483850976</v>
      </c>
    </row>
    <row r="14" spans="1:10" x14ac:dyDescent="0.25">
      <c r="A14" s="96" t="s">
        <v>88</v>
      </c>
      <c r="B14" s="63">
        <f>('6.9.1'!E13-'6.9.1'!B13)*100/'6.9.1'!B13</f>
        <v>0.85760005198561062</v>
      </c>
      <c r="C14" s="63">
        <f>('6.9.1'!F13-'6.9.1'!C13)*100/'6.9.1'!C13</f>
        <v>0.76491073339344018</v>
      </c>
      <c r="D14" s="64">
        <f>('6.9.1'!G13-'6.9.1'!D13)*100/'6.9.1'!D13</f>
        <v>0.81120842222112344</v>
      </c>
    </row>
    <row r="15" spans="1:10" x14ac:dyDescent="0.25">
      <c r="A15" s="97" t="s">
        <v>66</v>
      </c>
      <c r="B15" s="63">
        <f>('6.9.1'!E14-'6.9.1'!B14)*100/'6.9.1'!B14</f>
        <v>2.3263206707773594</v>
      </c>
      <c r="C15" s="63">
        <f>('6.9.1'!F14-'6.9.1'!C14)*100/'6.9.1'!C14</f>
        <v>3.0304662393853059</v>
      </c>
      <c r="D15" s="64">
        <f>('6.9.1'!G14-'6.9.1'!D14)*100/'6.9.1'!D14</f>
        <v>2.6790941530088781</v>
      </c>
    </row>
    <row r="16" spans="1:10" x14ac:dyDescent="0.25">
      <c r="A16" s="96" t="s">
        <v>89</v>
      </c>
      <c r="B16" s="63">
        <f>('6.9.1'!E15-'6.9.1'!B15)*100/'6.9.1'!B15</f>
        <v>0.30331350044399713</v>
      </c>
      <c r="C16" s="63">
        <f>('6.9.1'!F15-'6.9.1'!C15)*100/'6.9.1'!C15</f>
        <v>0.95219773326084356</v>
      </c>
      <c r="D16" s="64">
        <f>('6.9.1'!G15-'6.9.1'!D15)*100/'6.9.1'!D15</f>
        <v>0.62678618635297501</v>
      </c>
    </row>
    <row r="17" spans="1:9" x14ac:dyDescent="0.25">
      <c r="A17" s="67"/>
      <c r="B17" s="65"/>
      <c r="C17" s="65"/>
      <c r="D17" s="66"/>
    </row>
    <row r="18" spans="1:9" ht="12.75" customHeight="1" x14ac:dyDescent="0.25">
      <c r="A18" s="68" t="s">
        <v>71</v>
      </c>
      <c r="B18" s="78">
        <f>('6.9.1'!E17-'6.9.1'!B17)*100/'6.9.1'!B17</f>
        <v>2.0152379366335174</v>
      </c>
      <c r="C18" s="78">
        <f>('6.9.1'!F17-'6.9.1'!C17)*100/'6.9.1'!C17</f>
        <v>0.86872698211299848</v>
      </c>
      <c r="D18" s="79">
        <f>('6.9.1'!G17-'6.9.1'!D17)*100/'6.9.1'!D17</f>
        <v>1.438948432090394</v>
      </c>
    </row>
    <row r="19" spans="1:9" ht="12.75" customHeight="1" x14ac:dyDescent="0.25">
      <c r="A19" s="94"/>
      <c r="B19" s="78"/>
      <c r="C19" s="78"/>
      <c r="D19" s="79"/>
    </row>
    <row r="20" spans="1:9" ht="12.75" customHeight="1" x14ac:dyDescent="0.25">
      <c r="A20" s="96" t="s">
        <v>90</v>
      </c>
      <c r="B20" s="63">
        <f>('6.9.1'!E19-'6.9.1'!B19)*100/'6.9.1'!B19</f>
        <v>1.5203053123425765</v>
      </c>
      <c r="C20" s="63">
        <f>('6.9.1'!F19-'6.9.1'!C19)*100/'6.9.1'!C19</f>
        <v>1.9809907919514886</v>
      </c>
      <c r="D20" s="64">
        <f>('6.9.1'!G19-'6.9.1'!D19)*100/'6.9.1'!D19</f>
        <v>1.7505704712079857</v>
      </c>
    </row>
    <row r="21" spans="1:9" ht="12.75" customHeight="1" x14ac:dyDescent="0.25">
      <c r="A21" s="96" t="s">
        <v>67</v>
      </c>
      <c r="B21" s="63">
        <f>('6.9.1'!E20-'6.9.1'!B20)*100/'6.9.1'!B20</f>
        <v>0.4347711807933643</v>
      </c>
      <c r="C21" s="63">
        <f>('6.9.1'!F20-'6.9.1'!C20)*100/'6.9.1'!C20</f>
        <v>0.23211503968918187</v>
      </c>
      <c r="D21" s="64">
        <f>('6.9.1'!G20-'6.9.1'!D20)*100/'6.9.1'!D20</f>
        <v>0.33362116031704353</v>
      </c>
    </row>
    <row r="22" spans="1:9" ht="12.75" customHeight="1" x14ac:dyDescent="0.25">
      <c r="A22" s="96" t="s">
        <v>92</v>
      </c>
      <c r="B22" s="63">
        <f>('6.9.1'!E21-'6.9.1'!B21)*100/'6.9.1'!B21</f>
        <v>2.4962291810720131E-2</v>
      </c>
      <c r="C22" s="63">
        <f>('6.9.1'!F21-'6.9.1'!C21)*100/'6.9.1'!C21</f>
        <v>0.26814233170401569</v>
      </c>
      <c r="D22" s="64">
        <f>('6.9.1'!G21-'6.9.1'!D21)*100/'6.9.1'!D21</f>
        <v>0.14657245088351017</v>
      </c>
    </row>
    <row r="23" spans="1:9" ht="12.75" customHeight="1" x14ac:dyDescent="0.25">
      <c r="A23" s="96" t="s">
        <v>91</v>
      </c>
      <c r="B23" s="63">
        <f>('6.9.1'!E22-'6.9.1'!B22)*100/'6.9.1'!B22</f>
        <v>0.2948160702145618</v>
      </c>
      <c r="C23" s="63">
        <f>('6.9.1'!F22-'6.9.1'!C22)*100/'6.9.1'!C22</f>
        <v>0.70515217591895518</v>
      </c>
      <c r="D23" s="64">
        <f>('6.9.1'!G22-'6.9.1'!D22)*100/'6.9.1'!D22</f>
        <v>0.49948928714174684</v>
      </c>
    </row>
    <row r="24" spans="1:9" ht="12.75" customHeight="1" x14ac:dyDescent="0.25">
      <c r="A24" s="54"/>
      <c r="B24" s="65"/>
      <c r="C24" s="65"/>
      <c r="D24" s="79"/>
    </row>
    <row r="25" spans="1:9" ht="12.75" customHeight="1" x14ac:dyDescent="0.25">
      <c r="A25" s="70" t="s">
        <v>72</v>
      </c>
      <c r="B25" s="78">
        <f>('6.9.1'!E24-'6.9.1'!B24)*100/'6.9.1'!B24</f>
        <v>0.4822989373074057</v>
      </c>
      <c r="C25" s="78">
        <f>('6.9.1'!F24-'6.9.1'!C24)*100/'6.9.1'!C24</f>
        <v>0.6267413860487584</v>
      </c>
      <c r="D25" s="79">
        <f>('6.9.1'!G24-'6.9.1'!D24)*100/'6.9.1'!D24</f>
        <v>0.55443104121287123</v>
      </c>
    </row>
    <row r="26" spans="1:9" ht="12.75" customHeight="1" x14ac:dyDescent="0.25">
      <c r="A26" s="71"/>
      <c r="B26" s="78"/>
      <c r="C26" s="78"/>
      <c r="D26" s="79"/>
    </row>
    <row r="27" spans="1:9" ht="12.75" customHeight="1" thickBot="1" x14ac:dyDescent="0.3">
      <c r="A27" s="102" t="s">
        <v>78</v>
      </c>
      <c r="B27" s="103">
        <f>('6.9.1'!E26-'6.9.1'!B26)*100/'6.9.1'!B26</f>
        <v>-5.2102581152535272</v>
      </c>
      <c r="C27" s="103">
        <f>('6.9.1'!F26-'6.9.1'!C26)*100/'6.9.1'!C26</f>
        <v>-3.3489130593048988</v>
      </c>
      <c r="D27" s="103">
        <f>('6.9.1'!G26-'6.9.1'!D26)*100/'6.9.1'!D26</f>
        <v>-4.2851985530540162</v>
      </c>
    </row>
    <row r="28" spans="1:9" ht="12.75" customHeight="1" x14ac:dyDescent="0.25">
      <c r="A28" s="55" t="s">
        <v>24</v>
      </c>
      <c r="B28" s="80"/>
      <c r="C28" s="80"/>
      <c r="D28" s="80"/>
      <c r="E28" s="14"/>
      <c r="F28" s="14"/>
      <c r="G28" s="14"/>
    </row>
    <row r="29" spans="1:9" ht="12.75" customHeight="1" x14ac:dyDescent="0.25">
      <c r="A29" s="40" t="s">
        <v>47</v>
      </c>
      <c r="B29" s="5"/>
      <c r="C29" s="5"/>
      <c r="D29" s="5"/>
    </row>
    <row r="30" spans="1:9" ht="12.75" customHeight="1" x14ac:dyDescent="0.25">
      <c r="A30" s="17" t="s">
        <v>69</v>
      </c>
      <c r="B30" s="1"/>
      <c r="C30" s="1"/>
      <c r="D30" s="16"/>
      <c r="E30" s="1"/>
      <c r="F30" s="1"/>
      <c r="G30" s="16"/>
      <c r="I30" s="18"/>
    </row>
  </sheetData>
  <mergeCells count="5">
    <mergeCell ref="A4:D4"/>
    <mergeCell ref="A1:D1"/>
    <mergeCell ref="A3:D3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3">
    <pageSetUpPr fitToPage="1"/>
  </sheetPr>
  <dimension ref="A1:AJ46"/>
  <sheetViews>
    <sheetView showGridLines="0" view="pageBreakPreview" zoomScale="75" zoomScaleNormal="75" zoomScaleSheetLayoutView="75" workbookViewId="0">
      <selection activeCell="H36" sqref="H36"/>
    </sheetView>
  </sheetViews>
  <sheetFormatPr baseColWidth="10" defaultColWidth="19.109375" defaultRowHeight="13.2" x14ac:dyDescent="0.25"/>
  <cols>
    <col min="1" max="1" width="56.5546875" style="9" customWidth="1"/>
    <col min="2" max="6" width="14.6640625" style="26" customWidth="1"/>
    <col min="7" max="7" width="14.33203125" style="26" customWidth="1"/>
    <col min="8" max="8" width="10.6640625" style="9" hidden="1" customWidth="1"/>
    <col min="9" max="9" width="0.33203125" style="9" hidden="1" customWidth="1"/>
    <col min="10" max="10" width="10.6640625" style="9" hidden="1" customWidth="1"/>
    <col min="11" max="11" width="6.88671875" style="9" customWidth="1"/>
    <col min="12" max="14" width="10.6640625" style="9" customWidth="1"/>
    <col min="15" max="16384" width="19.109375" style="9"/>
  </cols>
  <sheetData>
    <row r="1" spans="1:14" s="19" customFormat="1" ht="17.399999999999999" x14ac:dyDescent="0.3">
      <c r="A1" s="384" t="s">
        <v>223</v>
      </c>
      <c r="B1" s="384"/>
      <c r="C1" s="384"/>
      <c r="D1" s="384"/>
      <c r="E1" s="384"/>
      <c r="F1" s="384"/>
      <c r="G1" s="384"/>
    </row>
    <row r="2" spans="1:14" ht="12.75" customHeight="1" x14ac:dyDescent="0.25">
      <c r="A2" s="18"/>
      <c r="B2" s="27"/>
      <c r="C2" s="27"/>
      <c r="D2" s="27"/>
      <c r="E2" s="27"/>
      <c r="F2" s="27"/>
      <c r="G2" s="27"/>
    </row>
    <row r="3" spans="1:14" ht="15" customHeight="1" x14ac:dyDescent="0.25">
      <c r="A3" s="394" t="s">
        <v>258</v>
      </c>
      <c r="B3" s="394"/>
      <c r="C3" s="394"/>
      <c r="D3" s="394"/>
      <c r="E3" s="394"/>
      <c r="F3" s="394"/>
      <c r="G3" s="394"/>
      <c r="H3" s="44"/>
      <c r="I3" s="44"/>
      <c r="J3" s="12"/>
    </row>
    <row r="4" spans="1:14" ht="12.75" customHeight="1" thickBot="1" x14ac:dyDescent="0.3">
      <c r="A4" s="49"/>
      <c r="B4" s="49"/>
      <c r="C4" s="49"/>
      <c r="D4" s="49"/>
      <c r="E4" s="49"/>
      <c r="F4" s="49"/>
      <c r="G4" s="56"/>
      <c r="H4" s="12"/>
      <c r="I4" s="12"/>
      <c r="J4" s="12"/>
    </row>
    <row r="5" spans="1:14" s="13" customFormat="1" ht="36.75" customHeight="1" x14ac:dyDescent="0.25">
      <c r="A5" s="420" t="s">
        <v>53</v>
      </c>
      <c r="B5" s="422">
        <v>2019</v>
      </c>
      <c r="C5" s="423"/>
      <c r="D5" s="424"/>
      <c r="E5" s="422">
        <v>2020</v>
      </c>
      <c r="F5" s="423"/>
      <c r="G5" s="424"/>
      <c r="H5" s="29"/>
    </row>
    <row r="6" spans="1:14" s="13" customFormat="1" ht="36.75" customHeight="1" thickBot="1" x14ac:dyDescent="0.3">
      <c r="A6" s="421"/>
      <c r="B6" s="105" t="s">
        <v>21</v>
      </c>
      <c r="C6" s="105" t="s">
        <v>22</v>
      </c>
      <c r="D6" s="106" t="s">
        <v>23</v>
      </c>
      <c r="E6" s="105" t="s">
        <v>21</v>
      </c>
      <c r="F6" s="105" t="s">
        <v>22</v>
      </c>
      <c r="G6" s="106" t="s">
        <v>23</v>
      </c>
      <c r="H6" s="29"/>
    </row>
    <row r="7" spans="1:14" ht="22.5" customHeight="1" x14ac:dyDescent="0.25">
      <c r="A7" s="81" t="s">
        <v>28</v>
      </c>
      <c r="B7" s="285">
        <v>100.86583333333333</v>
      </c>
      <c r="C7" s="285">
        <v>101.07099999999998</v>
      </c>
      <c r="D7" s="110">
        <v>100.96841666666667</v>
      </c>
      <c r="E7" s="285">
        <v>102.01983333333334</v>
      </c>
      <c r="F7" s="285">
        <v>102.20700000000001</v>
      </c>
      <c r="G7" s="110">
        <v>102.11341666666667</v>
      </c>
      <c r="H7" s="30"/>
      <c r="K7" s="33"/>
      <c r="L7" s="33"/>
      <c r="M7" s="33"/>
      <c r="N7" s="33"/>
    </row>
    <row r="8" spans="1:14" ht="12.75" customHeight="1" x14ac:dyDescent="0.25">
      <c r="A8" s="82" t="s">
        <v>27</v>
      </c>
      <c r="B8" s="65">
        <v>102.48133333333334</v>
      </c>
      <c r="C8" s="65">
        <v>102.95266666666667</v>
      </c>
      <c r="D8" s="66">
        <v>102.71700000000003</v>
      </c>
      <c r="E8" s="65">
        <v>103.21300000000001</v>
      </c>
      <c r="F8" s="65">
        <v>102.97866666666665</v>
      </c>
      <c r="G8" s="66">
        <v>103.09583333333333</v>
      </c>
      <c r="H8" s="30"/>
      <c r="K8" s="33"/>
      <c r="L8" s="33"/>
      <c r="M8" s="33"/>
      <c r="N8" s="33"/>
    </row>
    <row r="9" spans="1:14" ht="12.75" customHeight="1" x14ac:dyDescent="0.25">
      <c r="A9" s="197" t="s">
        <v>166</v>
      </c>
      <c r="B9" s="65">
        <v>96.641000000000005</v>
      </c>
      <c r="C9" s="65">
        <v>97.677500000000009</v>
      </c>
      <c r="D9" s="66">
        <v>97.159249999999986</v>
      </c>
      <c r="E9" s="65">
        <v>99.079000000000008</v>
      </c>
      <c r="F9" s="65">
        <v>99.124333333333325</v>
      </c>
      <c r="G9" s="66">
        <v>99.101666666666659</v>
      </c>
      <c r="H9" s="30"/>
      <c r="K9" s="33"/>
      <c r="L9" s="33"/>
      <c r="M9" s="33"/>
      <c r="N9" s="33"/>
    </row>
    <row r="10" spans="1:14" ht="12.75" customHeight="1" x14ac:dyDescent="0.25">
      <c r="A10" s="197" t="s">
        <v>236</v>
      </c>
      <c r="B10" s="291">
        <v>101.47399999999999</v>
      </c>
      <c r="C10" s="291">
        <v>102.07516666666668</v>
      </c>
      <c r="D10" s="291">
        <v>101.77458333333334</v>
      </c>
      <c r="E10" s="65">
        <v>102.47583333333334</v>
      </c>
      <c r="F10" s="65">
        <v>102.39866666666667</v>
      </c>
      <c r="G10" s="66">
        <v>102.43725000000001</v>
      </c>
      <c r="H10" s="30"/>
      <c r="K10" s="33"/>
      <c r="L10" s="33"/>
      <c r="M10" s="33"/>
      <c r="N10" s="33"/>
    </row>
    <row r="11" spans="1:14" ht="12.75" customHeight="1" x14ac:dyDescent="0.25">
      <c r="A11" s="82" t="s">
        <v>94</v>
      </c>
      <c r="B11" s="65">
        <v>102.98483333333336</v>
      </c>
      <c r="C11" s="65">
        <v>103.24299999999998</v>
      </c>
      <c r="D11" s="66">
        <v>103.11391666666667</v>
      </c>
      <c r="E11" s="65">
        <v>104.26433333333334</v>
      </c>
      <c r="F11" s="65">
        <v>104.80183333333332</v>
      </c>
      <c r="G11" s="66">
        <v>104.53308333333334</v>
      </c>
      <c r="H11" s="30"/>
      <c r="K11" s="33"/>
      <c r="L11" s="33"/>
      <c r="M11" s="33"/>
      <c r="N11" s="33"/>
    </row>
    <row r="12" spans="1:14" ht="12.75" customHeight="1" x14ac:dyDescent="0.25">
      <c r="A12" s="82" t="s">
        <v>43</v>
      </c>
      <c r="B12" s="65">
        <v>104.24283333333334</v>
      </c>
      <c r="C12" s="65">
        <v>108.51566666666668</v>
      </c>
      <c r="D12" s="66">
        <v>106.37925000000001</v>
      </c>
      <c r="E12" s="65">
        <v>111.34583333333332</v>
      </c>
      <c r="F12" s="65">
        <v>110.98333333333333</v>
      </c>
      <c r="G12" s="66">
        <v>111.16458333333333</v>
      </c>
      <c r="H12" s="30"/>
      <c r="K12" s="33"/>
      <c r="L12" s="33"/>
      <c r="M12" s="33"/>
      <c r="N12" s="33"/>
    </row>
    <row r="13" spans="1:14" ht="12.75" customHeight="1" x14ac:dyDescent="0.25">
      <c r="A13" s="197" t="s">
        <v>167</v>
      </c>
      <c r="B13" s="65">
        <v>103.01733333333334</v>
      </c>
      <c r="C13" s="65">
        <v>107.35450000000002</v>
      </c>
      <c r="D13" s="66">
        <v>105.18591666666669</v>
      </c>
      <c r="E13" s="65">
        <v>106.50266666666668</v>
      </c>
      <c r="F13" s="65">
        <v>113.00183333333332</v>
      </c>
      <c r="G13" s="66">
        <v>109.75225</v>
      </c>
      <c r="H13" s="30"/>
      <c r="K13" s="33"/>
      <c r="L13" s="33"/>
      <c r="M13" s="33"/>
      <c r="N13" s="33"/>
    </row>
    <row r="14" spans="1:14" ht="12.75" customHeight="1" x14ac:dyDescent="0.25">
      <c r="A14" s="197" t="s">
        <v>168</v>
      </c>
      <c r="B14" s="65">
        <v>103.07800000000002</v>
      </c>
      <c r="C14" s="65">
        <v>104.08183333333334</v>
      </c>
      <c r="D14" s="66">
        <v>103.57991666666665</v>
      </c>
      <c r="E14" s="65">
        <v>105.97516666666665</v>
      </c>
      <c r="F14" s="65">
        <v>106.21566666666666</v>
      </c>
      <c r="G14" s="66">
        <v>106.09541666666667</v>
      </c>
      <c r="H14" s="30"/>
      <c r="K14" s="33"/>
      <c r="L14" s="33"/>
      <c r="M14" s="33"/>
      <c r="N14" s="33"/>
    </row>
    <row r="15" spans="1:14" ht="12.75" customHeight="1" x14ac:dyDescent="0.25">
      <c r="A15" s="197" t="s">
        <v>169</v>
      </c>
      <c r="B15" s="65">
        <v>102.07666666666667</v>
      </c>
      <c r="C15" s="65">
        <v>103.08266666666668</v>
      </c>
      <c r="D15" s="66">
        <v>102.57966666666668</v>
      </c>
      <c r="E15" s="65">
        <v>104.77416666666666</v>
      </c>
      <c r="F15" s="65">
        <v>105.6875</v>
      </c>
      <c r="G15" s="66">
        <v>105.23083333333332</v>
      </c>
      <c r="H15" s="30"/>
      <c r="K15" s="33"/>
      <c r="L15" s="33"/>
      <c r="M15" s="33"/>
      <c r="N15" s="33"/>
    </row>
    <row r="16" spans="1:14" ht="12.75" customHeight="1" x14ac:dyDescent="0.25">
      <c r="A16" s="197" t="s">
        <v>238</v>
      </c>
      <c r="B16" s="65">
        <v>108.57733333333333</v>
      </c>
      <c r="C16" s="65">
        <v>111.63833333333334</v>
      </c>
      <c r="D16" s="66">
        <v>110.10783333333335</v>
      </c>
      <c r="E16" s="65">
        <v>111.7745</v>
      </c>
      <c r="F16" s="65">
        <v>112.71916666666668</v>
      </c>
      <c r="G16" s="66">
        <v>112.24683333333334</v>
      </c>
      <c r="H16" s="30"/>
      <c r="K16" s="33"/>
      <c r="L16" s="33"/>
      <c r="M16" s="33"/>
      <c r="N16" s="33"/>
    </row>
    <row r="17" spans="1:14" ht="12.75" customHeight="1" x14ac:dyDescent="0.25">
      <c r="A17" s="197" t="s">
        <v>170</v>
      </c>
      <c r="B17" s="65">
        <v>106.07816666666668</v>
      </c>
      <c r="C17" s="65">
        <v>108.62266666666666</v>
      </c>
      <c r="D17" s="66">
        <v>107.35041666666666</v>
      </c>
      <c r="E17" s="65">
        <v>112.82316666666667</v>
      </c>
      <c r="F17" s="65">
        <v>109.41899999999998</v>
      </c>
      <c r="G17" s="66">
        <v>111.12108333333333</v>
      </c>
      <c r="H17" s="28"/>
      <c r="K17" s="33"/>
      <c r="L17" s="33"/>
      <c r="M17" s="33"/>
      <c r="N17" s="33"/>
    </row>
    <row r="18" spans="1:14" ht="12.75" customHeight="1" x14ac:dyDescent="0.25">
      <c r="A18" s="82" t="s">
        <v>98</v>
      </c>
      <c r="B18" s="65">
        <v>103.526</v>
      </c>
      <c r="C18" s="65">
        <v>105.26683333333334</v>
      </c>
      <c r="D18" s="66">
        <v>104.39641666666667</v>
      </c>
      <c r="E18" s="65">
        <v>106.82899999999999</v>
      </c>
      <c r="F18" s="65">
        <v>107.56883333333333</v>
      </c>
      <c r="G18" s="66">
        <v>107.19891666666666</v>
      </c>
      <c r="H18" s="28"/>
      <c r="K18" s="33"/>
      <c r="L18" s="33"/>
      <c r="M18" s="33"/>
      <c r="N18" s="33"/>
    </row>
    <row r="19" spans="1:14" ht="12.75" customHeight="1" x14ac:dyDescent="0.25">
      <c r="A19" s="197" t="s">
        <v>237</v>
      </c>
      <c r="B19" s="65">
        <v>110.88466666666666</v>
      </c>
      <c r="C19" s="65">
        <v>110.19883333333335</v>
      </c>
      <c r="D19" s="66">
        <v>110.54174999999999</v>
      </c>
      <c r="E19" s="65">
        <v>110.41816666666665</v>
      </c>
      <c r="F19" s="65">
        <v>111.77333333333333</v>
      </c>
      <c r="G19" s="66">
        <v>111.09574999999998</v>
      </c>
      <c r="H19" s="30"/>
      <c r="K19" s="33"/>
      <c r="L19" s="33"/>
      <c r="M19" s="33"/>
      <c r="N19" s="33"/>
    </row>
    <row r="20" spans="1:14" ht="12.75" customHeight="1" x14ac:dyDescent="0.25">
      <c r="A20" s="197" t="s">
        <v>172</v>
      </c>
      <c r="B20" s="65">
        <v>102.70016666666668</v>
      </c>
      <c r="C20" s="65">
        <v>103.28883333333333</v>
      </c>
      <c r="D20" s="66">
        <v>102.9945</v>
      </c>
      <c r="E20" s="65">
        <v>105.19200000000001</v>
      </c>
      <c r="F20" s="65">
        <v>105.46216666666668</v>
      </c>
      <c r="G20" s="66">
        <v>105.32708333333335</v>
      </c>
      <c r="H20" s="30"/>
      <c r="K20" s="33"/>
      <c r="L20" s="33"/>
      <c r="M20" s="33"/>
      <c r="N20" s="33"/>
    </row>
    <row r="21" spans="1:14" ht="12.75" customHeight="1" x14ac:dyDescent="0.25">
      <c r="A21" s="197" t="s">
        <v>239</v>
      </c>
      <c r="B21" s="65">
        <v>99.394111111111101</v>
      </c>
      <c r="C21" s="65">
        <v>99.383833333333328</v>
      </c>
      <c r="D21" s="66">
        <v>99.388972222222222</v>
      </c>
      <c r="E21" s="65">
        <v>99.700833333333335</v>
      </c>
      <c r="F21" s="65">
        <v>99.49944444444445</v>
      </c>
      <c r="G21" s="66">
        <v>99.600138888888893</v>
      </c>
      <c r="H21" s="30"/>
      <c r="K21" s="33"/>
      <c r="L21" s="33"/>
      <c r="M21" s="33"/>
      <c r="N21" s="33"/>
    </row>
    <row r="22" spans="1:14" ht="12.75" customHeight="1" x14ac:dyDescent="0.25">
      <c r="A22" s="197" t="s">
        <v>244</v>
      </c>
      <c r="B22" s="65">
        <v>97.821666666666673</v>
      </c>
      <c r="C22" s="65">
        <v>99.650833333333352</v>
      </c>
      <c r="D22" s="66">
        <v>98.736249999999998</v>
      </c>
      <c r="E22" s="65">
        <v>100.98149999999998</v>
      </c>
      <c r="F22" s="65">
        <v>100.94683333333334</v>
      </c>
      <c r="G22" s="66">
        <v>100.96416666666667</v>
      </c>
      <c r="H22" s="30"/>
      <c r="K22" s="33"/>
      <c r="L22" s="33"/>
      <c r="M22" s="33"/>
      <c r="N22" s="33"/>
    </row>
    <row r="23" spans="1:14" ht="12.75" customHeight="1" x14ac:dyDescent="0.25">
      <c r="A23" s="82" t="s">
        <v>26</v>
      </c>
      <c r="B23" s="65">
        <v>106.04683333333332</v>
      </c>
      <c r="C23" s="65">
        <v>106.14016666666667</v>
      </c>
      <c r="D23" s="66">
        <v>106.09350000000001</v>
      </c>
      <c r="E23" s="65">
        <v>106.52866666666665</v>
      </c>
      <c r="F23" s="65">
        <v>105.72716666666668</v>
      </c>
      <c r="G23" s="66">
        <v>106.12791666666666</v>
      </c>
      <c r="H23" s="30"/>
      <c r="K23" s="33"/>
      <c r="L23" s="33"/>
      <c r="M23" s="33"/>
      <c r="N23" s="33"/>
    </row>
    <row r="24" spans="1:14" ht="12.75" customHeight="1" x14ac:dyDescent="0.25">
      <c r="A24" s="197" t="s">
        <v>240</v>
      </c>
      <c r="B24" s="65">
        <v>109.16000000000001</v>
      </c>
      <c r="C24" s="65">
        <v>109.51691666666667</v>
      </c>
      <c r="D24" s="66">
        <v>109.33845833333334</v>
      </c>
      <c r="E24" s="65">
        <v>110.94974999999999</v>
      </c>
      <c r="F24" s="65">
        <v>109.377</v>
      </c>
      <c r="G24" s="66">
        <v>110.163375</v>
      </c>
      <c r="H24" s="30"/>
      <c r="K24" s="33"/>
      <c r="L24" s="33"/>
      <c r="M24" s="33"/>
      <c r="N24" s="33"/>
    </row>
    <row r="25" spans="1:14" ht="12.75" customHeight="1" x14ac:dyDescent="0.25">
      <c r="A25" s="82" t="s">
        <v>99</v>
      </c>
      <c r="B25" s="65">
        <v>92.280833333333334</v>
      </c>
      <c r="C25" s="65">
        <v>89.010833333333323</v>
      </c>
      <c r="D25" s="66">
        <v>90.645833333333343</v>
      </c>
      <c r="E25" s="65">
        <v>88.178583333333336</v>
      </c>
      <c r="F25" s="65">
        <v>88.253000000000014</v>
      </c>
      <c r="G25" s="66">
        <v>88.215791666666675</v>
      </c>
      <c r="H25" s="30"/>
      <c r="K25" s="33"/>
      <c r="L25" s="33"/>
      <c r="M25" s="33"/>
      <c r="N25" s="33"/>
    </row>
    <row r="26" spans="1:14" ht="12.75" customHeight="1" x14ac:dyDescent="0.25">
      <c r="A26" s="197" t="s">
        <v>171</v>
      </c>
      <c r="B26" s="65">
        <v>105.00750000000001</v>
      </c>
      <c r="C26" s="65">
        <v>110.3005</v>
      </c>
      <c r="D26" s="66">
        <v>107.654</v>
      </c>
      <c r="E26" s="65">
        <v>114.69166666666665</v>
      </c>
      <c r="F26" s="65">
        <v>119.20916666666665</v>
      </c>
      <c r="G26" s="66">
        <v>116.95041666666665</v>
      </c>
      <c r="H26" s="30"/>
      <c r="K26" s="33"/>
      <c r="L26" s="33"/>
      <c r="M26" s="33"/>
      <c r="N26" s="33"/>
    </row>
    <row r="27" spans="1:14" ht="12.75" customHeight="1" x14ac:dyDescent="0.25">
      <c r="A27" s="197" t="s">
        <v>243</v>
      </c>
      <c r="B27" s="65">
        <v>99.645833333333329</v>
      </c>
      <c r="C27" s="65">
        <v>99.873166666666677</v>
      </c>
      <c r="D27" s="66">
        <v>99.759500000000003</v>
      </c>
      <c r="E27" s="65">
        <v>101.64383333333333</v>
      </c>
      <c r="F27" s="65">
        <v>101.59875000000001</v>
      </c>
      <c r="G27" s="66">
        <v>101.62129166666668</v>
      </c>
      <c r="H27" s="30"/>
      <c r="K27" s="33"/>
      <c r="L27" s="33"/>
      <c r="M27" s="33"/>
      <c r="N27" s="33"/>
    </row>
    <row r="28" spans="1:14" ht="12.75" customHeight="1" x14ac:dyDescent="0.25">
      <c r="A28" s="82" t="s">
        <v>45</v>
      </c>
      <c r="B28" s="65">
        <v>115.72383333333333</v>
      </c>
      <c r="C28" s="65">
        <v>111.77016666666667</v>
      </c>
      <c r="D28" s="66">
        <v>113.747</v>
      </c>
      <c r="E28" s="65">
        <v>118.23983333333335</v>
      </c>
      <c r="F28" s="65">
        <v>115.00849999999998</v>
      </c>
      <c r="G28" s="66">
        <v>116.62416666666667</v>
      </c>
      <c r="H28" s="28"/>
      <c r="K28" s="33"/>
      <c r="L28" s="33"/>
      <c r="M28" s="33"/>
      <c r="N28" s="33"/>
    </row>
    <row r="29" spans="1:14" ht="12.75" customHeight="1" x14ac:dyDescent="0.25">
      <c r="A29" s="82" t="s">
        <v>100</v>
      </c>
      <c r="B29" s="65">
        <v>104.38250000000001</v>
      </c>
      <c r="C29" s="65">
        <v>104.10066666666665</v>
      </c>
      <c r="D29" s="66">
        <v>104.24158333333332</v>
      </c>
      <c r="E29" s="65">
        <v>105.05500000000001</v>
      </c>
      <c r="F29" s="65">
        <v>105.66366666666669</v>
      </c>
      <c r="G29" s="66">
        <v>105.35933333333335</v>
      </c>
      <c r="H29" s="28"/>
      <c r="K29" s="33"/>
      <c r="L29" s="33"/>
      <c r="M29" s="33"/>
      <c r="N29" s="33"/>
    </row>
    <row r="30" spans="1:14" ht="12.75" customHeight="1" x14ac:dyDescent="0.25">
      <c r="A30" s="197" t="s">
        <v>250</v>
      </c>
      <c r="B30" s="65">
        <v>99.197333333333347</v>
      </c>
      <c r="C30" s="65">
        <v>99.714500000000001</v>
      </c>
      <c r="D30" s="66">
        <v>99.455916666666667</v>
      </c>
      <c r="E30" s="65">
        <v>101.13366666666667</v>
      </c>
      <c r="F30" s="65">
        <v>101.66866666666668</v>
      </c>
      <c r="G30" s="66">
        <v>101.40116666666668</v>
      </c>
      <c r="H30" s="28"/>
      <c r="K30" s="33"/>
      <c r="L30" s="33"/>
      <c r="M30" s="33"/>
      <c r="N30" s="33"/>
    </row>
    <row r="31" spans="1:14" ht="12.75" customHeight="1" x14ac:dyDescent="0.25">
      <c r="A31" s="82" t="s">
        <v>46</v>
      </c>
      <c r="B31" s="65">
        <v>107.51558333333332</v>
      </c>
      <c r="C31" s="65">
        <v>107.21933333333334</v>
      </c>
      <c r="D31" s="66">
        <v>107.36745833333336</v>
      </c>
      <c r="E31" s="65">
        <v>108.69608333333335</v>
      </c>
      <c r="F31" s="65">
        <v>106.04733333333333</v>
      </c>
      <c r="G31" s="66">
        <v>107.37170833333334</v>
      </c>
      <c r="H31" s="30"/>
      <c r="K31" s="33"/>
      <c r="L31" s="33"/>
      <c r="M31" s="33"/>
      <c r="N31" s="33"/>
    </row>
    <row r="32" spans="1:14" ht="12.75" customHeight="1" x14ac:dyDescent="0.25">
      <c r="A32" s="82" t="s">
        <v>29</v>
      </c>
      <c r="B32" s="65">
        <v>98.023333333333326</v>
      </c>
      <c r="C32" s="65">
        <v>99.637333333333331</v>
      </c>
      <c r="D32" s="66">
        <v>98.830333333333328</v>
      </c>
      <c r="E32" s="65">
        <v>105.11399999999999</v>
      </c>
      <c r="F32" s="65">
        <v>106.26083333333332</v>
      </c>
      <c r="G32" s="66">
        <v>105.68741666666665</v>
      </c>
      <c r="H32" s="30"/>
      <c r="K32" s="33"/>
      <c r="L32" s="33"/>
      <c r="M32" s="33"/>
      <c r="N32" s="33"/>
    </row>
    <row r="33" spans="1:36" ht="12.75" customHeight="1" x14ac:dyDescent="0.25">
      <c r="A33" s="197" t="s">
        <v>242</v>
      </c>
      <c r="B33" s="65">
        <v>100.81988888888888</v>
      </c>
      <c r="C33" s="65">
        <v>100.94100000000002</v>
      </c>
      <c r="D33" s="66">
        <v>100.88044444444445</v>
      </c>
      <c r="E33" s="65">
        <v>101.98566666666666</v>
      </c>
      <c r="F33" s="65">
        <v>102.36227777777778</v>
      </c>
      <c r="G33" s="66">
        <v>102.17397222222222</v>
      </c>
      <c r="H33" s="30"/>
      <c r="K33" s="33"/>
      <c r="L33" s="33"/>
      <c r="M33" s="33"/>
      <c r="N33" s="33"/>
    </row>
    <row r="34" spans="1:36" ht="12.75" customHeight="1" x14ac:dyDescent="0.25">
      <c r="A34" s="197" t="s">
        <v>241</v>
      </c>
      <c r="B34" s="65">
        <v>106.07494444444444</v>
      </c>
      <c r="C34" s="65">
        <v>106.22161111111113</v>
      </c>
      <c r="D34" s="66">
        <v>106.14827777777779</v>
      </c>
      <c r="E34" s="65">
        <v>108.3846111111111</v>
      </c>
      <c r="F34" s="65">
        <v>108.21066666666667</v>
      </c>
      <c r="G34" s="66">
        <v>108.29763888888888</v>
      </c>
      <c r="H34" s="30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6" ht="12.75" customHeight="1" x14ac:dyDescent="0.25">
      <c r="A35" s="82" t="s">
        <v>101</v>
      </c>
      <c r="B35" s="65">
        <v>103.03683333333333</v>
      </c>
      <c r="C35" s="65">
        <v>102.50566666666664</v>
      </c>
      <c r="D35" s="66">
        <v>102.77124999999999</v>
      </c>
      <c r="E35" s="65">
        <v>104.40050000000001</v>
      </c>
      <c r="F35" s="65">
        <v>103.48099999999999</v>
      </c>
      <c r="G35" s="66">
        <v>103.94075000000001</v>
      </c>
      <c r="H35" s="30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1:36" ht="12.75" customHeight="1" x14ac:dyDescent="0.25">
      <c r="A36" s="82" t="s">
        <v>102</v>
      </c>
      <c r="B36" s="65">
        <v>110.99716666666666</v>
      </c>
      <c r="C36" s="65">
        <v>110.4425</v>
      </c>
      <c r="D36" s="66">
        <v>110.71983333333333</v>
      </c>
      <c r="E36" s="65">
        <v>111.13733333333333</v>
      </c>
      <c r="F36" s="65">
        <v>109.92683333333332</v>
      </c>
      <c r="G36" s="66">
        <v>110.53208333333333</v>
      </c>
      <c r="H36" s="30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ht="12.75" customHeight="1" x14ac:dyDescent="0.25">
      <c r="A37" s="197" t="s">
        <v>251</v>
      </c>
      <c r="B37" s="65">
        <v>101.75583333333334</v>
      </c>
      <c r="C37" s="65">
        <v>102.31444444444445</v>
      </c>
      <c r="D37" s="66">
        <v>102.03513888888888</v>
      </c>
      <c r="E37" s="65">
        <v>104.35122222222221</v>
      </c>
      <c r="F37" s="65">
        <v>104.59088888888887</v>
      </c>
      <c r="G37" s="66">
        <v>104.47105555555554</v>
      </c>
      <c r="H37" s="30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ht="12.75" customHeight="1" x14ac:dyDescent="0.25">
      <c r="A38" s="82"/>
      <c r="B38" s="65"/>
      <c r="C38" s="65"/>
      <c r="D38" s="66"/>
      <c r="E38" s="65"/>
      <c r="F38" s="65"/>
      <c r="G38" s="66"/>
      <c r="H38" s="30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ht="12.75" customHeight="1" x14ac:dyDescent="0.25">
      <c r="A39" s="83" t="s">
        <v>62</v>
      </c>
      <c r="B39" s="78">
        <v>101.97949999999999</v>
      </c>
      <c r="C39" s="78">
        <v>102.46166666666666</v>
      </c>
      <c r="D39" s="79">
        <v>102.22058333333335</v>
      </c>
      <c r="E39" s="78">
        <v>103.55783333333333</v>
      </c>
      <c r="F39" s="78">
        <v>103.55466666666666</v>
      </c>
      <c r="G39" s="79">
        <v>103.55625000000001</v>
      </c>
      <c r="H39" s="30">
        <v>101.672</v>
      </c>
      <c r="K39" s="33"/>
      <c r="L39" s="33"/>
      <c r="M39" s="33"/>
      <c r="N39" s="33"/>
    </row>
    <row r="40" spans="1:36" ht="12.75" customHeight="1" x14ac:dyDescent="0.25">
      <c r="A40" s="83" t="s">
        <v>63</v>
      </c>
      <c r="B40" s="78">
        <v>103.55966666666667</v>
      </c>
      <c r="C40" s="78">
        <v>104.54066666666667</v>
      </c>
      <c r="D40" s="79">
        <v>104.05016666666667</v>
      </c>
      <c r="E40" s="78">
        <v>111.63200000000001</v>
      </c>
      <c r="F40" s="78">
        <v>111.94750000000001</v>
      </c>
      <c r="G40" s="79">
        <v>111.78975</v>
      </c>
      <c r="H40" s="30"/>
      <c r="K40" s="33"/>
      <c r="L40" s="33"/>
      <c r="M40" s="33"/>
      <c r="N40" s="33"/>
    </row>
    <row r="41" spans="1:36" ht="12.75" customHeight="1" x14ac:dyDescent="0.25">
      <c r="A41" s="83" t="s">
        <v>61</v>
      </c>
      <c r="B41" s="78">
        <v>101.05549999999999</v>
      </c>
      <c r="C41" s="78">
        <v>101.7085</v>
      </c>
      <c r="D41" s="79">
        <v>101.38200000000001</v>
      </c>
      <c r="E41" s="78">
        <v>106.40083333333332</v>
      </c>
      <c r="F41" s="78">
        <v>106.50666666666666</v>
      </c>
      <c r="G41" s="79">
        <v>106.45374999999999</v>
      </c>
      <c r="H41" s="30"/>
      <c r="K41" s="33"/>
      <c r="L41" s="33"/>
      <c r="M41" s="33"/>
      <c r="N41" s="33"/>
    </row>
    <row r="42" spans="1:36" ht="12.75" customHeight="1" x14ac:dyDescent="0.25">
      <c r="A42" s="83" t="s">
        <v>37</v>
      </c>
      <c r="B42" s="78">
        <v>107.7765</v>
      </c>
      <c r="C42" s="78">
        <v>106.89933333333333</v>
      </c>
      <c r="D42" s="79">
        <v>108.65366666666667</v>
      </c>
      <c r="E42" s="78">
        <v>102.84416666666668</v>
      </c>
      <c r="F42" s="78">
        <v>102.89283333333333</v>
      </c>
      <c r="G42" s="79">
        <v>102.86850000000001</v>
      </c>
      <c r="H42" s="30"/>
      <c r="K42" s="33"/>
      <c r="L42" s="33"/>
      <c r="M42" s="33"/>
      <c r="N42" s="33"/>
    </row>
    <row r="43" spans="1:36" ht="12.75" customHeight="1" x14ac:dyDescent="0.25">
      <c r="A43" s="83"/>
      <c r="B43" s="78"/>
      <c r="C43" s="78"/>
      <c r="D43" s="79"/>
      <c r="E43" s="78"/>
      <c r="F43" s="78"/>
      <c r="G43" s="79"/>
      <c r="H43" s="30"/>
      <c r="K43" s="33"/>
      <c r="L43" s="33"/>
      <c r="M43" s="33"/>
      <c r="N43" s="33"/>
    </row>
    <row r="44" spans="1:36" ht="12.75" customHeight="1" thickBot="1" x14ac:dyDescent="0.3">
      <c r="A44" s="72" t="s">
        <v>74</v>
      </c>
      <c r="B44" s="292">
        <v>103.9562</v>
      </c>
      <c r="C44" s="292">
        <v>104.61</v>
      </c>
      <c r="D44" s="293">
        <v>104.31281818181816</v>
      </c>
      <c r="E44" s="292">
        <v>104.06716666666667</v>
      </c>
      <c r="F44" s="292">
        <v>104.03733333333334</v>
      </c>
      <c r="G44" s="293">
        <v>104.05225</v>
      </c>
      <c r="H44" s="30"/>
      <c r="K44" s="33"/>
      <c r="L44" s="33"/>
      <c r="M44" s="33"/>
      <c r="N44" s="33"/>
    </row>
    <row r="45" spans="1:36" x14ac:dyDescent="0.25">
      <c r="A45" s="84" t="s">
        <v>24</v>
      </c>
      <c r="B45" s="84"/>
      <c r="C45" s="84"/>
      <c r="D45" s="84"/>
      <c r="E45" s="84"/>
      <c r="F45" s="84"/>
      <c r="G45" s="84"/>
    </row>
    <row r="46" spans="1:36" x14ac:dyDescent="0.25">
      <c r="A46" s="165"/>
    </row>
  </sheetData>
  <mergeCells count="5">
    <mergeCell ref="A1:G1"/>
    <mergeCell ref="A5:A6"/>
    <mergeCell ref="B5:D5"/>
    <mergeCell ref="E5:G5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>
    <pageSetUpPr fitToPage="1"/>
  </sheetPr>
  <dimension ref="A1:J47"/>
  <sheetViews>
    <sheetView showGridLines="0" view="pageBreakPreview" zoomScale="75" zoomScaleNormal="75" zoomScaleSheetLayoutView="75" workbookViewId="0">
      <selection activeCell="H36" sqref="H36"/>
    </sheetView>
  </sheetViews>
  <sheetFormatPr baseColWidth="10" defaultColWidth="11.44140625" defaultRowHeight="13.2" x14ac:dyDescent="0.25"/>
  <cols>
    <col min="1" max="1" width="46.6640625" style="9" customWidth="1"/>
    <col min="2" max="4" width="22.6640625" style="9" customWidth="1"/>
    <col min="5" max="7" width="14.6640625" style="9" customWidth="1"/>
    <col min="8" max="16384" width="11.44140625" style="9"/>
  </cols>
  <sheetData>
    <row r="1" spans="1:10" s="19" customFormat="1" ht="17.399999999999999" x14ac:dyDescent="0.3">
      <c r="A1" s="384" t="s">
        <v>223</v>
      </c>
      <c r="B1" s="384"/>
      <c r="C1" s="384"/>
      <c r="D1" s="384"/>
      <c r="E1" s="24"/>
      <c r="F1" s="24"/>
      <c r="G1" s="24"/>
    </row>
    <row r="2" spans="1:10" ht="12.75" customHeight="1" x14ac:dyDescent="0.25"/>
    <row r="3" spans="1:10" ht="15" customHeight="1" x14ac:dyDescent="0.25">
      <c r="A3" s="394" t="s">
        <v>259</v>
      </c>
      <c r="B3" s="394"/>
      <c r="C3" s="394"/>
      <c r="D3" s="394"/>
      <c r="E3" s="44"/>
      <c r="F3" s="44"/>
      <c r="G3" s="44"/>
      <c r="H3" s="44"/>
      <c r="I3" s="44"/>
      <c r="J3" s="12"/>
    </row>
    <row r="4" spans="1:10" ht="15" customHeight="1" x14ac:dyDescent="0.25">
      <c r="A4" s="394" t="s">
        <v>245</v>
      </c>
      <c r="B4" s="394"/>
      <c r="C4" s="394"/>
      <c r="D4" s="394"/>
      <c r="E4" s="44"/>
      <c r="F4" s="44"/>
      <c r="G4" s="44"/>
      <c r="H4" s="44"/>
      <c r="I4" s="44"/>
      <c r="J4" s="12"/>
    </row>
    <row r="5" spans="1:10" ht="12.75" customHeight="1" thickBot="1" x14ac:dyDescent="0.3">
      <c r="A5" s="49"/>
      <c r="B5" s="49"/>
      <c r="C5" s="49"/>
      <c r="D5" s="49"/>
      <c r="E5" s="20"/>
      <c r="F5" s="20"/>
      <c r="G5" s="38"/>
      <c r="H5" s="12"/>
      <c r="I5" s="12"/>
      <c r="J5" s="12"/>
    </row>
    <row r="6" spans="1:10" ht="34.5" customHeight="1" x14ac:dyDescent="0.25">
      <c r="A6" s="420" t="s">
        <v>53</v>
      </c>
      <c r="B6" s="426" t="s">
        <v>281</v>
      </c>
      <c r="C6" s="423"/>
      <c r="D6" s="424"/>
    </row>
    <row r="7" spans="1:10" ht="34.5" customHeight="1" thickBot="1" x14ac:dyDescent="0.3">
      <c r="A7" s="425"/>
      <c r="B7" s="105" t="s">
        <v>21</v>
      </c>
      <c r="C7" s="105" t="s">
        <v>22</v>
      </c>
      <c r="D7" s="106" t="s">
        <v>23</v>
      </c>
      <c r="E7" s="32"/>
    </row>
    <row r="8" spans="1:10" ht="21.75" customHeight="1" x14ac:dyDescent="0.25">
      <c r="A8" s="81" t="s">
        <v>28</v>
      </c>
      <c r="B8" s="98">
        <f>('6.11.1'!E7-'6.11.1'!B7)*100/'6.11.1'!B7</f>
        <v>1.1440940523302512</v>
      </c>
      <c r="C8" s="33">
        <f>('6.11.1'!F7-'6.11.1'!C7)*100/'6.11.1'!C7</f>
        <v>1.1239623630913163</v>
      </c>
      <c r="D8" s="110">
        <f>('6.11.1'!G7-'6.11.1'!D7)*100/'6.11.1'!D7</f>
        <v>1.1340179808702517</v>
      </c>
    </row>
    <row r="9" spans="1:10" ht="12.75" customHeight="1" x14ac:dyDescent="0.25">
      <c r="A9" s="82" t="s">
        <v>27</v>
      </c>
      <c r="B9" s="98">
        <f>('6.11.1'!E8-'6.11.1'!B8)*100/'6.11.1'!B8</f>
        <v>0.71395115858498048</v>
      </c>
      <c r="C9" s="33">
        <f>('6.11.1'!F8-'6.11.1'!C8)*100/'6.11.1'!C8</f>
        <v>2.5254323993532984E-2</v>
      </c>
      <c r="D9" s="66">
        <f>('6.11.1'!G8-'6.11.1'!D8)*100/'6.11.1'!D8</f>
        <v>0.368812692478659</v>
      </c>
    </row>
    <row r="10" spans="1:10" ht="12.75" customHeight="1" x14ac:dyDescent="0.25">
      <c r="A10" s="82" t="s">
        <v>93</v>
      </c>
      <c r="B10" s="98">
        <f>('6.11.1'!E9-'6.11.1'!B9)*100/'6.11.1'!B9</f>
        <v>2.5227387961631216</v>
      </c>
      <c r="C10" s="33">
        <f>('6.11.1'!F9-'6.11.1'!C9)*100/'6.11.1'!C9</f>
        <v>1.4812350165937049</v>
      </c>
      <c r="D10" s="66">
        <f>('6.11.1'!G9-'6.11.1'!D9)*100/'6.11.1'!D9</f>
        <v>1.9992092020746082</v>
      </c>
    </row>
    <row r="11" spans="1:10" ht="12.75" customHeight="1" x14ac:dyDescent="0.25">
      <c r="A11" s="197" t="s">
        <v>246</v>
      </c>
      <c r="B11" s="98">
        <f>('6.11.1'!E10-'6.11.1'!B10)*100/'6.11.1'!B10</f>
        <v>0.98728081413303082</v>
      </c>
      <c r="C11" s="33">
        <f>('6.11.1'!F10-'6.11.1'!C10)*100/'6.11.1'!C10</f>
        <v>0.31692331304871313</v>
      </c>
      <c r="D11" s="294">
        <f>('6.11.1'!G10-'6.11.1'!D10)*100/'6.11.1'!D10</f>
        <v>0.65111213916375632</v>
      </c>
    </row>
    <row r="12" spans="1:10" ht="12.75" customHeight="1" x14ac:dyDescent="0.25">
      <c r="A12" s="82" t="s">
        <v>94</v>
      </c>
      <c r="B12" s="98">
        <f>('6.11.1'!E11-'6.11.1'!B11)*100/'6.11.1'!B11</f>
        <v>1.2424159544528248</v>
      </c>
      <c r="C12" s="33">
        <f>('6.11.1'!F11-'6.11.1'!C11)*100/'6.11.1'!C11</f>
        <v>1.50986830422725</v>
      </c>
      <c r="D12" s="66">
        <f>('6.11.1'!G11-'6.11.1'!D11)*100/'6.11.1'!D11</f>
        <v>1.3763095346813055</v>
      </c>
    </row>
    <row r="13" spans="1:10" ht="12.75" customHeight="1" x14ac:dyDescent="0.25">
      <c r="A13" s="82" t="s">
        <v>43</v>
      </c>
      <c r="B13" s="98">
        <f>('6.11.1'!E12-'6.11.1'!B12)*100/'6.11.1'!B12</f>
        <v>6.8138976780178142</v>
      </c>
      <c r="C13" s="33">
        <f>('6.11.1'!F12-'6.11.1'!C12)*100/'6.11.1'!C12</f>
        <v>2.27401880527235</v>
      </c>
      <c r="D13" s="66">
        <f>('6.11.1'!G12-'6.11.1'!D12)*100/'6.11.1'!D12</f>
        <v>4.4983710012369063</v>
      </c>
    </row>
    <row r="14" spans="1:10" ht="12.75" customHeight="1" x14ac:dyDescent="0.25">
      <c r="A14" s="82" t="s">
        <v>95</v>
      </c>
      <c r="B14" s="98">
        <f>('6.11.1'!E13-'6.11.1'!B13)*100/'6.11.1'!B13</f>
        <v>3.3832494208094532</v>
      </c>
      <c r="C14" s="33">
        <f>('6.11.1'!F13-'6.11.1'!C13)*100/'6.11.1'!C13</f>
        <v>5.2604532957009784</v>
      </c>
      <c r="D14" s="66">
        <f>('6.11.1'!G13-'6.11.1'!D13)*100/'6.11.1'!D13</f>
        <v>4.3412022046677521</v>
      </c>
    </row>
    <row r="15" spans="1:10" ht="12.75" customHeight="1" x14ac:dyDescent="0.25">
      <c r="A15" s="82" t="s">
        <v>44</v>
      </c>
      <c r="B15" s="98">
        <f>('6.11.1'!E14-'6.11.1'!B14)*100/'6.11.1'!B14</f>
        <v>2.8106547145527023</v>
      </c>
      <c r="C15" s="33">
        <f>('6.11.1'!F14-'6.11.1'!C14)*100/'6.11.1'!C14</f>
        <v>2.0501496418683325</v>
      </c>
      <c r="D15" s="66">
        <f>('6.11.1'!G14-'6.11.1'!D14)*100/'6.11.1'!D14</f>
        <v>2.4285595904611665</v>
      </c>
    </row>
    <row r="16" spans="1:10" ht="12.75" customHeight="1" x14ac:dyDescent="0.25">
      <c r="A16" s="82" t="s">
        <v>96</v>
      </c>
      <c r="B16" s="98">
        <f>('6.11.1'!E15-'6.11.1'!B15)*100/'6.11.1'!B15</f>
        <v>2.6426215589589437</v>
      </c>
      <c r="C16" s="33">
        <f>('6.11.1'!F15-'6.11.1'!C15)*100/'6.11.1'!C15</f>
        <v>2.5269363100165405</v>
      </c>
      <c r="D16" s="66">
        <f>('6.11.1'!G15-'6.11.1'!D15)*100/'6.11.1'!D15</f>
        <v>2.5844953028377682</v>
      </c>
    </row>
    <row r="17" spans="1:4" ht="12.75" customHeight="1" x14ac:dyDescent="0.25">
      <c r="A17" s="197" t="s">
        <v>247</v>
      </c>
      <c r="B17" s="98">
        <f>('6.11.1'!E16-'6.11.1'!B16)*100/'6.11.1'!B16</f>
        <v>2.9445986270922186</v>
      </c>
      <c r="C17" s="33">
        <f>('6.11.1'!F16-'6.11.1'!C16)*100/'6.11.1'!C16</f>
        <v>0.96815609930879032</v>
      </c>
      <c r="D17" s="294">
        <f>('6.11.1'!G16-'6.11.1'!D16)*100/'6.11.1'!D16</f>
        <v>1.942641077610278</v>
      </c>
    </row>
    <row r="18" spans="1:4" ht="12.75" customHeight="1" x14ac:dyDescent="0.25">
      <c r="A18" s="82" t="s">
        <v>97</v>
      </c>
      <c r="B18" s="98">
        <f>('6.11.1'!E17-'6.11.1'!B17)*100/'6.11.1'!B17</f>
        <v>6.35851863955667</v>
      </c>
      <c r="C18" s="33">
        <f>('6.11.1'!F17-'6.11.1'!C17)*100/'6.11.1'!C17</f>
        <v>0.73311893159192298</v>
      </c>
      <c r="D18" s="66">
        <f>('6.11.1'!G17-'6.11.1'!D17)*100/'6.11.1'!D17</f>
        <v>3.512484426003629</v>
      </c>
    </row>
    <row r="19" spans="1:4" ht="12.75" customHeight="1" x14ac:dyDescent="0.25">
      <c r="A19" s="82" t="s">
        <v>98</v>
      </c>
      <c r="B19" s="98">
        <f>('6.11.1'!E18-'6.11.1'!B18)*100/'6.11.1'!B18</f>
        <v>3.1905028688445389</v>
      </c>
      <c r="C19" s="33">
        <f>('6.11.1'!F18-'6.11.1'!C18)*100/'6.11.1'!C18</f>
        <v>2.1868236434077772</v>
      </c>
      <c r="D19" s="66">
        <f>('6.11.1'!G18-'6.11.1'!D18)*100/'6.11.1'!D18</f>
        <v>2.6844791128686518</v>
      </c>
    </row>
    <row r="20" spans="1:4" ht="12.75" customHeight="1" x14ac:dyDescent="0.25">
      <c r="A20" s="197" t="s">
        <v>248</v>
      </c>
      <c r="B20" s="98">
        <f>('6.11.1'!E19-'6.11.1'!B19)*100/'6.11.1'!B19</f>
        <v>-0.42070740168464282</v>
      </c>
      <c r="C20" s="33">
        <f>('6.11.1'!F19-'6.11.1'!C19)*100/'6.11.1'!C19</f>
        <v>1.4287810064534607</v>
      </c>
      <c r="D20" s="294">
        <f>('6.11.1'!G19-'6.11.1'!D19)*100/'6.11.1'!D19</f>
        <v>0.50116811069119849</v>
      </c>
    </row>
    <row r="21" spans="1:4" ht="12.75" customHeight="1" x14ac:dyDescent="0.25">
      <c r="A21" s="197" t="s">
        <v>249</v>
      </c>
      <c r="B21" s="98">
        <f>('6.11.1'!E20-'6.11.1'!B20)*100/'6.11.1'!B20</f>
        <v>2.4263186849745444</v>
      </c>
      <c r="C21" s="33">
        <f>('6.11.1'!F20-'6.11.1'!C20)*100/'6.11.1'!C20</f>
        <v>2.1041319406906003</v>
      </c>
      <c r="D21" s="294">
        <f>('6.11.1'!G20-'6.11.1'!D20)*100/'6.11.1'!D20</f>
        <v>2.2647649469955642</v>
      </c>
    </row>
    <row r="22" spans="1:4" ht="12.75" customHeight="1" x14ac:dyDescent="0.25">
      <c r="A22" s="197" t="s">
        <v>239</v>
      </c>
      <c r="B22" s="98">
        <f>('6.11.1'!E21-'6.11.1'!B21)*100/'6.11.1'!B21</f>
        <v>0.30859194653831573</v>
      </c>
      <c r="C22" s="33">
        <f>('6.11.1'!F21-'6.11.1'!C21)*100/'6.11.1'!C21</f>
        <v>0.1163278847610576</v>
      </c>
      <c r="D22" s="294">
        <f>('6.11.1'!G21-'6.11.1'!D21)*100/'6.11.1'!D21</f>
        <v>0.21246488613900397</v>
      </c>
    </row>
    <row r="23" spans="1:4" ht="12.75" customHeight="1" x14ac:dyDescent="0.25">
      <c r="A23" s="197" t="s">
        <v>244</v>
      </c>
      <c r="B23" s="98">
        <f>('6.11.1'!E22-'6.11.1'!B22)*100/'6.11.1'!B22</f>
        <v>3.2301978089380095</v>
      </c>
      <c r="C23" s="33">
        <f>('6.11.1'!F22-'6.11.1'!C22)*100/'6.11.1'!C22</f>
        <v>1.3005410558533466</v>
      </c>
      <c r="D23" s="294">
        <f>('6.11.1'!G22-'6.11.1'!D22)*100/'6.11.1'!D22</f>
        <v>2.2564323302400817</v>
      </c>
    </row>
    <row r="24" spans="1:4" ht="12.75" customHeight="1" x14ac:dyDescent="0.25">
      <c r="A24" s="82" t="s">
        <v>26</v>
      </c>
      <c r="B24" s="98">
        <f>('6.11.1'!E23-'6.11.1'!B23)*100/'6.11.1'!B23</f>
        <v>0.45435900176179439</v>
      </c>
      <c r="C24" s="33">
        <f>('6.11.1'!F23-'6.11.1'!C23)*100/'6.11.1'!C23</f>
        <v>-0.38910811332812745</v>
      </c>
      <c r="D24" s="66">
        <f>('6.11.1'!G23-'6.11.1'!D23)*100/'6.11.1'!D23</f>
        <v>3.2439938984629692E-2</v>
      </c>
    </row>
    <row r="25" spans="1:4" ht="12.75" customHeight="1" x14ac:dyDescent="0.25">
      <c r="A25" s="197" t="s">
        <v>240</v>
      </c>
      <c r="B25" s="98">
        <f>('6.11.1'!E24-'6.11.1'!B24)*100/'6.11.1'!B24</f>
        <v>1.6395657750091459</v>
      </c>
      <c r="C25" s="33">
        <f>('6.11.1'!F24-'6.11.1'!C24)*100/'6.11.1'!C24</f>
        <v>-0.12775804042451158</v>
      </c>
      <c r="D25" s="294">
        <f>('6.11.1'!G24-'6.11.1'!D24)*100/'6.11.1'!D24</f>
        <v>0.75446158583267631</v>
      </c>
    </row>
    <row r="26" spans="1:4" ht="12.75" customHeight="1" x14ac:dyDescent="0.25">
      <c r="A26" s="82" t="s">
        <v>99</v>
      </c>
      <c r="B26" s="98">
        <f>('6.11.1'!E25-'6.11.1'!B25)*100/'6.11.1'!B25</f>
        <v>-4.445397653900681</v>
      </c>
      <c r="C26" s="33">
        <f>('6.11.1'!F25-'6.11.1'!C25)*100/'6.11.1'!C25</f>
        <v>-0.85139449317964211</v>
      </c>
      <c r="D26" s="66">
        <f>('6.11.1'!G25-'6.11.1'!D25)*100/'6.11.1'!D25</f>
        <v>-2.6808090094231218</v>
      </c>
    </row>
    <row r="27" spans="1:4" ht="12.75" customHeight="1" x14ac:dyDescent="0.25">
      <c r="A27" s="82" t="s">
        <v>31</v>
      </c>
      <c r="B27" s="98">
        <f>('6.11.1'!E26-'6.11.1'!B26)*100/'6.11.1'!B26</f>
        <v>9.2223571332206173</v>
      </c>
      <c r="C27" s="33">
        <f>('6.11.1'!F26-'6.11.1'!C26)*100/'6.11.1'!C26</f>
        <v>8.0767237380307861</v>
      </c>
      <c r="D27" s="66">
        <f>('6.11.1'!G26-'6.11.1'!D26)*100/'6.11.1'!D26</f>
        <v>8.6354586607712296</v>
      </c>
    </row>
    <row r="28" spans="1:4" ht="12.75" customHeight="1" x14ac:dyDescent="0.25">
      <c r="A28" s="197" t="s">
        <v>243</v>
      </c>
      <c r="B28" s="98">
        <f>('6.11.1'!E27-'6.11.1'!B27)*100/'6.11.1'!B27</f>
        <v>2.0051014007944854</v>
      </c>
      <c r="C28" s="33">
        <f>('6.11.1'!F27-'6.11.1'!C27)*100/'6.11.1'!C27</f>
        <v>1.727774727612855</v>
      </c>
      <c r="D28" s="294">
        <f>('6.11.1'!G27-'6.11.1'!D27)*100/'6.11.1'!D27</f>
        <v>1.8662800702355924</v>
      </c>
    </row>
    <row r="29" spans="1:4" ht="12.75" customHeight="1" x14ac:dyDescent="0.25">
      <c r="A29" s="82" t="s">
        <v>45</v>
      </c>
      <c r="B29" s="98">
        <f>('6.11.1'!E28-'6.11.1'!B28)*100/'6.11.1'!B28</f>
        <v>2.174141598604741</v>
      </c>
      <c r="C29" s="33">
        <f>('6.11.1'!F28-'6.11.1'!C28)*100/'6.11.1'!C28</f>
        <v>2.8973145785771535</v>
      </c>
      <c r="D29" s="66">
        <f>('6.11.1'!G28-'6.11.1'!D28)*100/'6.11.1'!D28</f>
        <v>2.529443999988279</v>
      </c>
    </row>
    <row r="30" spans="1:4" ht="12.75" customHeight="1" x14ac:dyDescent="0.25">
      <c r="A30" s="82" t="s">
        <v>100</v>
      </c>
      <c r="B30" s="98">
        <f>('6.11.1'!E29-'6.11.1'!B29)*100/'6.11.1'!B29</f>
        <v>0.64426508274854444</v>
      </c>
      <c r="C30" s="33">
        <f>('6.11.1'!F29-'6.11.1'!C29)*100/'6.11.1'!C29</f>
        <v>1.5014313068760665</v>
      </c>
      <c r="D30" s="66">
        <f>('6.11.1'!G29-'6.11.1'!D29)*100/'6.11.1'!D29</f>
        <v>1.0722688242616194</v>
      </c>
    </row>
    <row r="31" spans="1:4" ht="12.75" customHeight="1" x14ac:dyDescent="0.25">
      <c r="A31" s="197" t="s">
        <v>250</v>
      </c>
      <c r="B31" s="98">
        <f>('6.11.1'!E30-'6.11.1'!B30)*100/'6.11.1'!B30</f>
        <v>1.9520013978870294</v>
      </c>
      <c r="C31" s="33">
        <f>('6.11.1'!F30-'6.11.1'!C30)*100/'6.11.1'!C30</f>
        <v>1.9597617865673296</v>
      </c>
      <c r="D31" s="294">
        <f>('6.11.1'!G30-'6.11.1'!D30)*100/'6.11.1'!D30</f>
        <v>1.9558916806524991</v>
      </c>
    </row>
    <row r="32" spans="1:4" ht="12.75" customHeight="1" x14ac:dyDescent="0.25">
      <c r="A32" s="82" t="s">
        <v>46</v>
      </c>
      <c r="B32" s="98">
        <f>('6.11.1'!E31-'6.11.1'!B31)*100/'6.11.1'!B31</f>
        <v>1.0979803702874298</v>
      </c>
      <c r="C32" s="295">
        <f>('6.11.1'!F31-'6.11.1'!C31)*100/'6.11.1'!C31</f>
        <v>-1.0930864458524376</v>
      </c>
      <c r="D32" s="66">
        <f>('6.11.1'!G31-'6.11.1'!D31)*100/'6.11.1'!D31</f>
        <v>3.958368826046158E-3</v>
      </c>
    </row>
    <row r="33" spans="1:9" ht="12.75" customHeight="1" x14ac:dyDescent="0.25">
      <c r="A33" s="82" t="s">
        <v>29</v>
      </c>
      <c r="B33" s="98">
        <f>('6.11.1'!E32-'6.11.1'!B32)*100/'6.11.1'!B32</f>
        <v>7.2336518515999568</v>
      </c>
      <c r="C33" s="33">
        <f>('6.11.1'!F32-'6.11.1'!C32)*100/'6.11.1'!C32</f>
        <v>6.6476086607429536</v>
      </c>
      <c r="D33" s="66">
        <f>('6.11.1'!G32-'6.11.1'!D32)*100/'6.11.1'!D32</f>
        <v>6.938237585626533</v>
      </c>
    </row>
    <row r="34" spans="1:9" ht="12.75" customHeight="1" x14ac:dyDescent="0.25">
      <c r="A34" s="197" t="s">
        <v>242</v>
      </c>
      <c r="B34" s="98">
        <f>('6.11.1'!E33-'6.11.1'!B33)*100/'6.11.1'!B33</f>
        <v>1.1562974236785279</v>
      </c>
      <c r="C34" s="33">
        <f>('6.11.1'!F33-'6.11.1'!C33)*100/'6.11.1'!C33</f>
        <v>1.4080282321135713</v>
      </c>
      <c r="D34" s="294">
        <f>('6.11.1'!G33-'6.11.1'!D33)*100/'6.11.1'!D33</f>
        <v>1.2822383811860811</v>
      </c>
    </row>
    <row r="35" spans="1:9" ht="12.75" customHeight="1" x14ac:dyDescent="0.25">
      <c r="A35" s="197" t="s">
        <v>241</v>
      </c>
      <c r="B35" s="98">
        <f>('6.11.1'!E34-'6.11.1'!B34)*100/'6.11.1'!B34</f>
        <v>2.1773913517120151</v>
      </c>
      <c r="C35" s="33">
        <f>('6.11.1'!F34-'6.11.1'!C34)*100/'6.11.1'!C34</f>
        <v>1.8725526140579092</v>
      </c>
      <c r="D35" s="294">
        <f>('6.11.1'!G34-'6.11.1'!D34)*100/'6.11.1'!D34</f>
        <v>2.0248666828215471</v>
      </c>
    </row>
    <row r="36" spans="1:9" ht="12.75" customHeight="1" x14ac:dyDescent="0.25">
      <c r="A36" s="82" t="s">
        <v>101</v>
      </c>
      <c r="B36" s="98">
        <f>('6.11.1'!E35-'6.11.1'!B35)*100/'6.11.1'!B35</f>
        <v>1.3234749385737534</v>
      </c>
      <c r="C36" s="33">
        <f>('6.11.1'!F35-'6.11.1'!C35)*100/'6.11.1'!C35</f>
        <v>0.95149211263119093</v>
      </c>
      <c r="D36" s="66">
        <f>('6.11.1'!G35-'6.11.1'!D35)*100/'6.11.1'!D35</f>
        <v>1.137964167994467</v>
      </c>
    </row>
    <row r="37" spans="1:9" x14ac:dyDescent="0.25">
      <c r="A37" s="82" t="s">
        <v>102</v>
      </c>
      <c r="B37" s="98">
        <f>('6.11.1'!E36-'6.11.1'!B36)*100/'6.11.1'!B36</f>
        <v>0.12627949962687285</v>
      </c>
      <c r="C37" s="33">
        <f>('6.11.1'!F36-'6.11.1'!C36)*100/'6.11.1'!C36</f>
        <v>-0.46690962869065367</v>
      </c>
      <c r="D37" s="66">
        <f>('6.11.1'!G36-'6.11.1'!D36)*100/'6.11.1'!D36</f>
        <v>-0.16957214832030465</v>
      </c>
    </row>
    <row r="38" spans="1:9" ht="14.25" customHeight="1" x14ac:dyDescent="0.25">
      <c r="A38" s="197" t="s">
        <v>251</v>
      </c>
      <c r="B38" s="98">
        <f>('6.11.1'!E37-'6.11.1'!B37)*100/'6.11.1'!B37</f>
        <v>2.5506045244471118</v>
      </c>
      <c r="C38" s="33">
        <f>('6.11.1'!F37-'6.11.1'!C37)*100/'6.11.1'!C37</f>
        <v>2.2249492305854282</v>
      </c>
      <c r="D38" s="66">
        <f>('6.11.1'!G37-'6.11.1'!D37)*100/'6.11.1'!D37</f>
        <v>2.3873311617865753</v>
      </c>
    </row>
    <row r="39" spans="1:9" x14ac:dyDescent="0.25">
      <c r="A39" s="82"/>
      <c r="B39" s="65"/>
      <c r="C39" s="65"/>
      <c r="D39" s="66"/>
    </row>
    <row r="40" spans="1:9" x14ac:dyDescent="0.25">
      <c r="A40" s="83" t="s">
        <v>62</v>
      </c>
      <c r="B40" s="296">
        <f>('6.11.1'!E39-'6.11.1'!B39)*100/'6.11.1'!B39</f>
        <v>1.5476966776002505</v>
      </c>
      <c r="C40" s="295">
        <f>('6.11.1'!F39-'6.11.1'!C39)*100/'6.11.1'!C39</f>
        <v>1.0667404069814763</v>
      </c>
      <c r="D40" s="79">
        <f>('6.11.1'!G39-'6.11.1'!D39)*100/'6.11.1'!D39</f>
        <v>1.3066513838129346</v>
      </c>
    </row>
    <row r="41" spans="1:9" x14ac:dyDescent="0.25">
      <c r="A41" s="83" t="s">
        <v>63</v>
      </c>
      <c r="B41" s="296">
        <f>('6.11.1'!E40-'6.11.1'!B40)*100/'6.11.1'!B40</f>
        <v>7.7948622211349976</v>
      </c>
      <c r="C41" s="295">
        <f>('6.11.1'!F40-'6.11.1'!C40)*100/'6.11.1'!C40</f>
        <v>7.0851215794810365</v>
      </c>
      <c r="D41" s="79">
        <f>('6.11.1'!G40-'6.11.1'!D40)*100/'6.11.1'!D40</f>
        <v>7.4383190159874752</v>
      </c>
    </row>
    <row r="42" spans="1:9" x14ac:dyDescent="0.25">
      <c r="A42" s="83" t="s">
        <v>61</v>
      </c>
      <c r="B42" s="296">
        <f>('6.11.1'!E41-'6.11.1'!B41)*100/'6.11.1'!B41</f>
        <v>5.2895026330415753</v>
      </c>
      <c r="C42" s="295">
        <f>('6.11.1'!F41-'6.11.1'!C41)*100/'6.11.1'!C41</f>
        <v>4.717567033892605</v>
      </c>
      <c r="D42" s="79">
        <f>('6.11.1'!G41-'6.11.1'!D41)*100/'6.11.1'!D41</f>
        <v>5.002613876230475</v>
      </c>
    </row>
    <row r="43" spans="1:9" x14ac:dyDescent="0.25">
      <c r="A43" s="83" t="s">
        <v>37</v>
      </c>
      <c r="B43" s="296">
        <f>('6.11.1'!E42-'6.11.1'!B42)*100/'6.11.1'!B42</f>
        <v>-4.5764460094114376</v>
      </c>
      <c r="C43" s="295">
        <f>('6.11.1'!F42-'6.11.1'!C42)*100/'6.11.1'!C42</f>
        <v>-3.7479186025481943</v>
      </c>
      <c r="D43" s="79">
        <f>('6.11.1'!G42-'6.11.1'!D42)*100/'6.11.1'!D42</f>
        <v>-5.3244099754264971</v>
      </c>
    </row>
    <row r="44" spans="1:9" x14ac:dyDescent="0.25">
      <c r="A44" s="83"/>
      <c r="B44" s="296"/>
      <c r="C44" s="295"/>
      <c r="D44" s="79"/>
    </row>
    <row r="45" spans="1:9" ht="13.8" thickBot="1" x14ac:dyDescent="0.3">
      <c r="A45" s="72" t="s">
        <v>74</v>
      </c>
      <c r="B45" s="296">
        <f>('6.11.1'!E44-'6.11.1'!B44)*100/'6.11.1'!B44</f>
        <v>0.10674367345735009</v>
      </c>
      <c r="C45" s="296">
        <f>('6.11.1'!F44-'6.11.1'!C44)*100/'6.11.1'!C44</f>
        <v>-0.54743013733549672</v>
      </c>
      <c r="D45" s="293">
        <f>('6.11.1'!G44-'6.11.1'!D44)*100/'6.11.1'!D44</f>
        <v>-0.24979497856532393</v>
      </c>
      <c r="E45" s="18"/>
      <c r="F45" s="18"/>
      <c r="G45" s="18"/>
      <c r="H45" s="18"/>
      <c r="I45" s="18"/>
    </row>
    <row r="46" spans="1:9" x14ac:dyDescent="0.25">
      <c r="A46" s="84" t="s">
        <v>24</v>
      </c>
      <c r="B46" s="84"/>
      <c r="C46" s="84"/>
      <c r="D46" s="84"/>
      <c r="E46" s="27"/>
      <c r="F46" s="27"/>
      <c r="G46" s="27"/>
    </row>
    <row r="47" spans="1:9" x14ac:dyDescent="0.25">
      <c r="A47" s="165"/>
      <c r="B47" s="165"/>
      <c r="C47" s="165"/>
    </row>
  </sheetData>
  <mergeCells count="5">
    <mergeCell ref="A1:D1"/>
    <mergeCell ref="A6:A7"/>
    <mergeCell ref="B6:D6"/>
    <mergeCell ref="A4:D4"/>
    <mergeCell ref="A3:D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11">
    <pageSetUpPr fitToPage="1"/>
  </sheetPr>
  <dimension ref="A1:J26"/>
  <sheetViews>
    <sheetView showGridLines="0" view="pageBreakPreview" zoomScale="75" zoomScaleNormal="75" zoomScaleSheetLayoutView="75" workbookViewId="0">
      <selection activeCell="H36" sqref="H36"/>
    </sheetView>
  </sheetViews>
  <sheetFormatPr baseColWidth="10" defaultColWidth="11.44140625" defaultRowHeight="13.2" x14ac:dyDescent="0.25"/>
  <cols>
    <col min="1" max="1" width="16.6640625" style="3" customWidth="1"/>
    <col min="2" max="5" width="16.6640625" style="9" customWidth="1"/>
    <col min="6" max="6" width="10.6640625" style="9" customWidth="1"/>
    <col min="7" max="16384" width="11.44140625" style="9"/>
  </cols>
  <sheetData>
    <row r="1" spans="1:8" s="19" customFormat="1" ht="17.399999999999999" x14ac:dyDescent="0.3">
      <c r="A1" s="384" t="s">
        <v>223</v>
      </c>
      <c r="B1" s="384"/>
      <c r="C1" s="384"/>
      <c r="D1" s="384"/>
      <c r="E1" s="384"/>
    </row>
    <row r="2" spans="1:8" ht="12.75" customHeight="1" x14ac:dyDescent="0.25"/>
    <row r="3" spans="1:8" ht="15" customHeight="1" x14ac:dyDescent="0.25">
      <c r="A3" s="427" t="s">
        <v>260</v>
      </c>
      <c r="B3" s="427"/>
      <c r="C3" s="427"/>
      <c r="D3" s="427"/>
      <c r="E3" s="427"/>
    </row>
    <row r="4" spans="1:8" ht="15" customHeight="1" x14ac:dyDescent="0.25">
      <c r="A4" s="427" t="s">
        <v>79</v>
      </c>
      <c r="B4" s="427"/>
      <c r="C4" s="427"/>
      <c r="D4" s="427"/>
      <c r="E4" s="427"/>
    </row>
    <row r="5" spans="1:8" ht="14.25" customHeight="1" thickBot="1" x14ac:dyDescent="0.3">
      <c r="A5" s="86"/>
      <c r="B5" s="87"/>
      <c r="C5" s="87"/>
      <c r="D5" s="344"/>
      <c r="E5" s="87"/>
    </row>
    <row r="6" spans="1:8" s="113" customFormat="1" ht="34.5" customHeight="1" thickBot="1" x14ac:dyDescent="0.3">
      <c r="A6" s="125" t="s">
        <v>42</v>
      </c>
      <c r="B6" s="126" t="s">
        <v>38</v>
      </c>
      <c r="C6" s="126" t="s">
        <v>39</v>
      </c>
      <c r="D6" s="126" t="s">
        <v>40</v>
      </c>
      <c r="E6" s="127" t="s">
        <v>41</v>
      </c>
    </row>
    <row r="7" spans="1:8" ht="21.75" customHeight="1" x14ac:dyDescent="0.25">
      <c r="A7" s="51">
        <v>2006</v>
      </c>
      <c r="B7" s="285">
        <v>527.375</v>
      </c>
      <c r="C7" s="285">
        <v>496.9</v>
      </c>
      <c r="D7" s="285">
        <v>30.475000000000001</v>
      </c>
      <c r="E7" s="110">
        <v>5.7786205261910402</v>
      </c>
      <c r="F7" s="165"/>
      <c r="G7"/>
      <c r="H7"/>
    </row>
    <row r="8" spans="1:8" x14ac:dyDescent="0.25">
      <c r="A8" s="50">
        <v>2007</v>
      </c>
      <c r="B8" s="65">
        <v>529</v>
      </c>
      <c r="C8" s="65">
        <v>495.6</v>
      </c>
      <c r="D8" s="65">
        <v>33.4</v>
      </c>
      <c r="E8" s="66">
        <v>6.3137996219281662</v>
      </c>
      <c r="G8"/>
      <c r="H8"/>
    </row>
    <row r="9" spans="1:8" x14ac:dyDescent="0.25">
      <c r="A9" s="50" t="s">
        <v>107</v>
      </c>
      <c r="B9" s="65">
        <v>548.65</v>
      </c>
      <c r="C9" s="65">
        <v>509</v>
      </c>
      <c r="D9" s="65">
        <v>39.700000000000003</v>
      </c>
      <c r="E9" s="66">
        <v>7.2359427686138718</v>
      </c>
      <c r="G9"/>
      <c r="H9"/>
    </row>
    <row r="10" spans="1:8" x14ac:dyDescent="0.25">
      <c r="A10" s="50">
        <v>2009</v>
      </c>
      <c r="B10" s="65">
        <v>467.6</v>
      </c>
      <c r="C10" s="65">
        <v>415.6</v>
      </c>
      <c r="D10" s="65">
        <v>52</v>
      </c>
      <c r="E10" s="66">
        <v>11.120615911035072</v>
      </c>
      <c r="G10"/>
      <c r="H10"/>
    </row>
    <row r="11" spans="1:8" x14ac:dyDescent="0.25">
      <c r="A11" s="50">
        <v>2010</v>
      </c>
      <c r="B11" s="65">
        <v>438.42500000000001</v>
      </c>
      <c r="C11" s="65">
        <v>392.27499999999998</v>
      </c>
      <c r="D11" s="65">
        <v>46.2</v>
      </c>
      <c r="E11" s="66">
        <v>10.537720248617209</v>
      </c>
      <c r="G11"/>
      <c r="H11"/>
    </row>
    <row r="12" spans="1:8" x14ac:dyDescent="0.25">
      <c r="A12" s="50">
        <v>2011</v>
      </c>
      <c r="B12" s="65">
        <v>439.6</v>
      </c>
      <c r="C12" s="65">
        <v>393.1</v>
      </c>
      <c r="D12" s="65">
        <v>46.5</v>
      </c>
      <c r="E12" s="66">
        <v>10.577797998180163</v>
      </c>
      <c r="G12"/>
      <c r="H12"/>
    </row>
    <row r="13" spans="1:8" x14ac:dyDescent="0.25">
      <c r="A13" s="50">
        <v>2012</v>
      </c>
      <c r="B13" s="65">
        <v>445.72500000000002</v>
      </c>
      <c r="C13" s="65">
        <v>388.92500000000001</v>
      </c>
      <c r="D13" s="65">
        <v>56.800000000000011</v>
      </c>
      <c r="E13" s="66">
        <v>12.743283414661509</v>
      </c>
      <c r="G13"/>
      <c r="H13"/>
    </row>
    <row r="14" spans="1:8" x14ac:dyDescent="0.25">
      <c r="A14" s="50">
        <v>2013</v>
      </c>
      <c r="B14" s="65">
        <v>454.1</v>
      </c>
      <c r="C14" s="65">
        <v>393.3</v>
      </c>
      <c r="D14" s="65">
        <v>60.800000000000011</v>
      </c>
      <c r="E14" s="66">
        <v>13.389121338912135</v>
      </c>
      <c r="G14"/>
      <c r="H14"/>
    </row>
    <row r="15" spans="1:8" x14ac:dyDescent="0.25">
      <c r="A15" s="50">
        <v>2014</v>
      </c>
      <c r="B15" s="65">
        <v>468.5</v>
      </c>
      <c r="C15" s="65">
        <v>420.7</v>
      </c>
      <c r="D15" s="65">
        <v>47.800000000000011</v>
      </c>
      <c r="E15" s="66">
        <v>10.202774813233727</v>
      </c>
      <c r="G15"/>
      <c r="H15"/>
    </row>
    <row r="16" spans="1:8" x14ac:dyDescent="0.25">
      <c r="A16" s="50">
        <v>2015</v>
      </c>
      <c r="B16" s="65">
        <v>454.1</v>
      </c>
      <c r="C16" s="65">
        <v>414</v>
      </c>
      <c r="D16" s="65">
        <v>40.100000000000023</v>
      </c>
      <c r="E16" s="66">
        <v>8.8306540409601464</v>
      </c>
      <c r="G16"/>
      <c r="H16"/>
    </row>
    <row r="17" spans="1:10" x14ac:dyDescent="0.25">
      <c r="A17" s="50">
        <v>2016</v>
      </c>
      <c r="B17" s="65">
        <v>468.92500000000001</v>
      </c>
      <c r="C17" s="65">
        <v>423.67500000000001</v>
      </c>
      <c r="D17" s="65">
        <v>45.25</v>
      </c>
      <c r="E17" s="66">
        <v>9.6497307671802517</v>
      </c>
      <c r="G17"/>
      <c r="H17"/>
    </row>
    <row r="18" spans="1:10" x14ac:dyDescent="0.25">
      <c r="A18" s="50">
        <v>2017</v>
      </c>
      <c r="B18" s="65">
        <v>494.27499999999998</v>
      </c>
      <c r="C18" s="65">
        <v>448.02499999999998</v>
      </c>
      <c r="D18" s="65">
        <v>46.25</v>
      </c>
      <c r="E18" s="66">
        <v>9.357139244347783</v>
      </c>
      <c r="G18"/>
      <c r="H18"/>
    </row>
    <row r="19" spans="1:10" x14ac:dyDescent="0.25">
      <c r="A19" s="50">
        <v>2018</v>
      </c>
      <c r="B19" s="65">
        <v>485.3</v>
      </c>
      <c r="C19" s="65">
        <v>442.4</v>
      </c>
      <c r="D19" s="65">
        <v>42.900000000000034</v>
      </c>
      <c r="E19" s="66">
        <v>8.8398928497836451</v>
      </c>
      <c r="G19"/>
      <c r="H19"/>
      <c r="I19" s="33"/>
    </row>
    <row r="20" spans="1:10" x14ac:dyDescent="0.25">
      <c r="A20" s="50">
        <v>2019</v>
      </c>
      <c r="B20" s="65">
        <v>493.6</v>
      </c>
      <c r="C20" s="65">
        <v>456.1</v>
      </c>
      <c r="D20" s="65">
        <v>37.5</v>
      </c>
      <c r="E20" s="66">
        <v>7.5972447325769847</v>
      </c>
      <c r="G20"/>
      <c r="H20"/>
    </row>
    <row r="21" spans="1:10" ht="13.8" thickBot="1" x14ac:dyDescent="0.3">
      <c r="A21" s="182" t="s">
        <v>277</v>
      </c>
      <c r="B21" s="88">
        <v>508.9</v>
      </c>
      <c r="C21" s="88">
        <v>460.5</v>
      </c>
      <c r="D21" s="65">
        <v>48.399999999999977</v>
      </c>
      <c r="E21" s="66">
        <v>9.5107093731577876</v>
      </c>
      <c r="G21"/>
      <c r="H21"/>
    </row>
    <row r="22" spans="1:10" x14ac:dyDescent="0.25">
      <c r="A22" s="55" t="s">
        <v>108</v>
      </c>
      <c r="B22" s="109"/>
      <c r="C22" s="109"/>
      <c r="D22" s="109"/>
      <c r="E22" s="109"/>
      <c r="G22"/>
      <c r="H22"/>
    </row>
    <row r="23" spans="1:10" x14ac:dyDescent="0.25">
      <c r="A23" s="17" t="s">
        <v>109</v>
      </c>
      <c r="B23" s="111"/>
      <c r="C23" s="111"/>
      <c r="D23" s="111"/>
      <c r="E23" s="111"/>
      <c r="G23"/>
      <c r="H23"/>
    </row>
    <row r="24" spans="1:10" x14ac:dyDescent="0.25">
      <c r="A24" s="107" t="s">
        <v>60</v>
      </c>
      <c r="B24" s="18"/>
      <c r="C24" s="18"/>
      <c r="D24" s="108"/>
      <c r="E24" s="18"/>
      <c r="G24"/>
      <c r="H24"/>
      <c r="J24" s="33"/>
    </row>
    <row r="25" spans="1:10" ht="15.6" x14ac:dyDescent="0.25">
      <c r="A25" s="428" t="s">
        <v>80</v>
      </c>
      <c r="B25" s="428"/>
      <c r="C25" s="428"/>
      <c r="D25" s="428"/>
      <c r="E25" s="428"/>
      <c r="G25"/>
      <c r="H25"/>
    </row>
    <row r="26" spans="1:10" x14ac:dyDescent="0.25">
      <c r="A26" s="114" t="s">
        <v>110</v>
      </c>
    </row>
  </sheetData>
  <mergeCells count="4">
    <mergeCell ref="A1:E1"/>
    <mergeCell ref="A3:E3"/>
    <mergeCell ref="A4:E4"/>
    <mergeCell ref="A25:E2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4">
    <pageSetUpPr fitToPage="1"/>
  </sheetPr>
  <dimension ref="A1:K616"/>
  <sheetViews>
    <sheetView showGridLines="0" view="pageBreakPreview" zoomScale="75" zoomScaleNormal="75" zoomScaleSheetLayoutView="75" workbookViewId="0">
      <selection activeCell="G5" sqref="G5"/>
    </sheetView>
  </sheetViews>
  <sheetFormatPr baseColWidth="10" defaultColWidth="11.44140625" defaultRowHeight="13.2" x14ac:dyDescent="0.25"/>
  <cols>
    <col min="1" max="1" width="68.88671875" style="165" customWidth="1"/>
    <col min="2" max="3" width="27.6640625" style="165" customWidth="1"/>
    <col min="4" max="4" width="16.33203125" style="165" customWidth="1"/>
    <col min="5" max="16384" width="11.44140625" style="165"/>
  </cols>
  <sheetData>
    <row r="1" spans="1:11" s="19" customFormat="1" ht="17.399999999999999" x14ac:dyDescent="0.3">
      <c r="A1" s="397" t="s">
        <v>223</v>
      </c>
      <c r="B1" s="397"/>
      <c r="C1" s="397"/>
      <c r="D1" s="43"/>
      <c r="E1" s="43"/>
      <c r="F1" s="43"/>
      <c r="G1" s="25"/>
      <c r="H1" s="25"/>
      <c r="I1" s="25"/>
      <c r="J1" s="25"/>
      <c r="K1" s="25"/>
    </row>
    <row r="2" spans="1:11" ht="12.75" customHeight="1" x14ac:dyDescent="0.25">
      <c r="A2" s="10"/>
      <c r="B2" s="31"/>
      <c r="C2" s="10"/>
      <c r="D2" s="10"/>
      <c r="E2" s="10"/>
      <c r="F2" s="210"/>
      <c r="G2" s="174"/>
      <c r="H2" s="174"/>
      <c r="I2" s="174"/>
      <c r="J2" s="174"/>
      <c r="K2" s="174"/>
    </row>
    <row r="3" spans="1:11" ht="15" customHeight="1" x14ac:dyDescent="0.25">
      <c r="A3" s="394" t="s">
        <v>284</v>
      </c>
      <c r="B3" s="394"/>
      <c r="C3" s="394"/>
      <c r="D3" s="44"/>
      <c r="E3" s="44"/>
      <c r="F3" s="44"/>
      <c r="G3" s="174"/>
      <c r="H3" s="174"/>
      <c r="I3" s="174"/>
      <c r="J3" s="174"/>
      <c r="K3" s="174"/>
    </row>
    <row r="4" spans="1:11" ht="14.4" thickBot="1" x14ac:dyDescent="0.3">
      <c r="A4" s="89"/>
      <c r="B4" s="89"/>
      <c r="C4" s="89"/>
      <c r="D4" s="174"/>
      <c r="E4" s="174"/>
      <c r="F4" s="174"/>
      <c r="G4" s="174"/>
      <c r="H4" s="174"/>
      <c r="I4" s="174"/>
      <c r="J4" s="174"/>
      <c r="K4" s="174"/>
    </row>
    <row r="5" spans="1:11" ht="36" customHeight="1" x14ac:dyDescent="0.25">
      <c r="A5" s="385" t="s">
        <v>34</v>
      </c>
      <c r="B5" s="229">
        <v>2019</v>
      </c>
      <c r="C5" s="229">
        <v>2020</v>
      </c>
      <c r="D5" s="174"/>
      <c r="E5" s="174"/>
      <c r="F5" s="174"/>
      <c r="G5" s="174"/>
      <c r="H5" s="174"/>
      <c r="I5" s="174"/>
      <c r="J5" s="174"/>
      <c r="K5" s="174"/>
    </row>
    <row r="6" spans="1:11" ht="12.75" customHeight="1" x14ac:dyDescent="0.25">
      <c r="A6" s="386"/>
      <c r="B6" s="429" t="s">
        <v>25</v>
      </c>
      <c r="C6" s="429" t="s">
        <v>25</v>
      </c>
      <c r="D6" s="174"/>
      <c r="E6" s="174"/>
      <c r="F6" s="174"/>
      <c r="G6" s="174"/>
      <c r="H6" s="174"/>
      <c r="I6" s="174"/>
      <c r="J6" s="174"/>
      <c r="K6" s="174"/>
    </row>
    <row r="7" spans="1:11" ht="31.5" customHeight="1" thickBot="1" x14ac:dyDescent="0.3">
      <c r="A7" s="387"/>
      <c r="B7" s="430"/>
      <c r="C7" s="430"/>
      <c r="D7" s="174"/>
      <c r="E7" s="174"/>
      <c r="F7" s="174"/>
      <c r="G7" s="174"/>
      <c r="H7" s="174"/>
      <c r="I7" s="174"/>
      <c r="J7" s="174"/>
      <c r="K7" s="174"/>
    </row>
    <row r="8" spans="1:11" ht="26.25" customHeight="1" x14ac:dyDescent="0.25">
      <c r="A8" s="230" t="s">
        <v>192</v>
      </c>
      <c r="B8" s="130">
        <v>899.43961750000005</v>
      </c>
      <c r="C8" s="298">
        <v>1056.6057552000002</v>
      </c>
      <c r="D8" s="174"/>
      <c r="E8" s="174"/>
      <c r="F8" s="174"/>
      <c r="G8" s="174"/>
      <c r="H8" s="174"/>
      <c r="I8" s="174"/>
      <c r="J8" s="174"/>
      <c r="K8" s="174"/>
    </row>
    <row r="9" spans="1:11" x14ac:dyDescent="0.25">
      <c r="A9" s="197" t="s">
        <v>193</v>
      </c>
      <c r="B9" s="131">
        <v>14315.433654000002</v>
      </c>
      <c r="C9" s="299">
        <v>16160.3759199</v>
      </c>
      <c r="D9" s="174"/>
      <c r="E9" s="174"/>
      <c r="F9" s="174"/>
      <c r="G9" s="174"/>
      <c r="H9" s="174"/>
      <c r="I9" s="174"/>
      <c r="J9" s="174"/>
      <c r="K9" s="174"/>
    </row>
    <row r="10" spans="1:11" x14ac:dyDescent="0.25">
      <c r="A10" s="197" t="s">
        <v>194</v>
      </c>
      <c r="B10" s="131">
        <v>8997.108156100001</v>
      </c>
      <c r="C10" s="299">
        <v>10239.463151030001</v>
      </c>
      <c r="D10" s="174"/>
      <c r="E10" s="174"/>
      <c r="F10" s="174"/>
      <c r="G10" s="174"/>
      <c r="H10" s="174"/>
      <c r="I10" s="174"/>
      <c r="J10" s="174"/>
      <c r="K10" s="174"/>
    </row>
    <row r="11" spans="1:11" x14ac:dyDescent="0.25">
      <c r="A11" s="197" t="s">
        <v>195</v>
      </c>
      <c r="B11" s="131">
        <v>2202.4050130999999</v>
      </c>
      <c r="C11" s="299">
        <v>2363.6451635000003</v>
      </c>
      <c r="D11" s="174"/>
      <c r="E11" s="174"/>
      <c r="F11" s="174"/>
      <c r="G11" s="174"/>
      <c r="H11" s="174"/>
      <c r="I11" s="174"/>
      <c r="J11" s="174"/>
      <c r="K11" s="174"/>
    </row>
    <row r="12" spans="1:11" x14ac:dyDescent="0.25">
      <c r="A12" s="197" t="s">
        <v>196</v>
      </c>
      <c r="B12" s="131">
        <v>201.88132479999996</v>
      </c>
      <c r="C12" s="299">
        <v>208.69612529999998</v>
      </c>
      <c r="D12" s="174"/>
      <c r="E12" s="174"/>
      <c r="F12" s="174"/>
      <c r="G12" s="174"/>
      <c r="H12" s="174"/>
      <c r="I12" s="174"/>
      <c r="J12" s="174"/>
      <c r="K12" s="174"/>
    </row>
    <row r="13" spans="1:11" x14ac:dyDescent="0.25">
      <c r="A13" s="197" t="s">
        <v>197</v>
      </c>
      <c r="B13" s="131">
        <v>5778.1807119000005</v>
      </c>
      <c r="C13" s="299">
        <v>6390.2188370000003</v>
      </c>
      <c r="D13" s="174"/>
      <c r="E13" s="174"/>
      <c r="F13" s="174"/>
      <c r="G13" s="174"/>
      <c r="H13" s="174"/>
      <c r="I13" s="174"/>
      <c r="J13" s="174"/>
      <c r="K13" s="174"/>
    </row>
    <row r="14" spans="1:11" x14ac:dyDescent="0.25">
      <c r="A14" s="197" t="s">
        <v>27</v>
      </c>
      <c r="B14" s="131">
        <v>3486.4802519999998</v>
      </c>
      <c r="C14" s="299">
        <v>3613.6452220000001</v>
      </c>
      <c r="D14" s="174"/>
      <c r="E14" s="174"/>
      <c r="F14" s="174"/>
      <c r="G14" s="174"/>
      <c r="H14" s="174"/>
      <c r="I14" s="174"/>
      <c r="J14" s="174"/>
      <c r="K14" s="174"/>
    </row>
    <row r="15" spans="1:11" x14ac:dyDescent="0.25">
      <c r="A15" s="197" t="s">
        <v>198</v>
      </c>
      <c r="B15" s="131">
        <v>2835.4637011609998</v>
      </c>
      <c r="C15" s="299">
        <v>3031.0884524370003</v>
      </c>
      <c r="D15" s="174"/>
      <c r="E15" s="174"/>
      <c r="F15" s="174"/>
      <c r="G15" s="174"/>
      <c r="H15" s="174"/>
      <c r="I15" s="174"/>
      <c r="J15" s="174"/>
      <c r="K15" s="174"/>
    </row>
    <row r="16" spans="1:11" x14ac:dyDescent="0.25">
      <c r="A16" s="197" t="s">
        <v>199</v>
      </c>
      <c r="B16" s="131">
        <v>1189.5491465600001</v>
      </c>
      <c r="C16" s="299">
        <v>1403.6536247999998</v>
      </c>
      <c r="D16" s="174"/>
      <c r="E16" s="174"/>
      <c r="F16" s="174"/>
      <c r="G16" s="174"/>
      <c r="H16" s="174"/>
      <c r="I16" s="174"/>
      <c r="J16" s="174"/>
      <c r="K16" s="174"/>
    </row>
    <row r="17" spans="1:11" x14ac:dyDescent="0.25">
      <c r="A17" s="197" t="s">
        <v>200</v>
      </c>
      <c r="B17" s="131">
        <v>1250.6494222999997</v>
      </c>
      <c r="C17" s="299">
        <v>1417.9294975999999</v>
      </c>
      <c r="D17" s="174"/>
      <c r="E17" s="174"/>
      <c r="F17" s="174"/>
      <c r="G17" s="174"/>
      <c r="H17" s="174"/>
      <c r="I17" s="174"/>
      <c r="J17" s="174"/>
      <c r="K17" s="174"/>
    </row>
    <row r="18" spans="1:11" x14ac:dyDescent="0.25">
      <c r="A18" s="197" t="s">
        <v>28</v>
      </c>
      <c r="B18" s="131">
        <v>299.05978999999996</v>
      </c>
      <c r="C18" s="299">
        <v>326.57475999999997</v>
      </c>
      <c r="D18" s="174"/>
      <c r="E18" s="174"/>
      <c r="F18" s="174"/>
      <c r="G18" s="174"/>
      <c r="H18" s="174"/>
      <c r="I18" s="174"/>
      <c r="J18" s="174"/>
      <c r="K18" s="174"/>
    </row>
    <row r="19" spans="1:11" x14ac:dyDescent="0.25">
      <c r="A19" s="197" t="s">
        <v>201</v>
      </c>
      <c r="B19" s="131">
        <v>369.17860542</v>
      </c>
      <c r="C19" s="299">
        <v>409.61572230000002</v>
      </c>
      <c r="D19" s="174"/>
      <c r="E19" s="174"/>
      <c r="F19" s="174"/>
      <c r="G19" s="174"/>
      <c r="H19" s="174"/>
      <c r="I19" s="174"/>
      <c r="J19" s="174"/>
      <c r="K19" s="174"/>
    </row>
    <row r="20" spans="1:11" x14ac:dyDescent="0.25">
      <c r="A20" s="197" t="s">
        <v>103</v>
      </c>
      <c r="B20" s="131">
        <v>133.723457</v>
      </c>
      <c r="C20" s="299">
        <v>165.21008</v>
      </c>
      <c r="D20" s="174"/>
      <c r="E20" s="174"/>
      <c r="F20" s="174"/>
      <c r="G20" s="174"/>
      <c r="H20" s="174"/>
      <c r="I20" s="174"/>
      <c r="J20" s="174"/>
      <c r="K20" s="174"/>
    </row>
    <row r="21" spans="1:11" x14ac:dyDescent="0.25">
      <c r="A21" s="197" t="s">
        <v>36</v>
      </c>
      <c r="B21" s="131">
        <v>296.2490636</v>
      </c>
      <c r="C21" s="299">
        <v>345.96994390000003</v>
      </c>
      <c r="D21" s="174"/>
      <c r="E21" s="174"/>
      <c r="F21" s="174"/>
      <c r="G21" s="174"/>
      <c r="H21" s="174"/>
      <c r="I21" s="174"/>
      <c r="J21" s="174"/>
      <c r="K21" s="174"/>
    </row>
    <row r="22" spans="1:11" x14ac:dyDescent="0.25">
      <c r="A22" s="197" t="s">
        <v>202</v>
      </c>
      <c r="B22" s="131">
        <v>1354.7874820259999</v>
      </c>
      <c r="C22" s="299">
        <v>1450.2877284900001</v>
      </c>
      <c r="D22" s="174"/>
      <c r="E22" s="174"/>
      <c r="F22" s="174"/>
      <c r="G22" s="174"/>
      <c r="H22" s="174"/>
      <c r="I22" s="174"/>
      <c r="J22" s="174"/>
      <c r="K22" s="174"/>
    </row>
    <row r="23" spans="1:11" x14ac:dyDescent="0.25">
      <c r="A23" s="197" t="s">
        <v>203</v>
      </c>
      <c r="B23" s="131">
        <v>1143.7364</v>
      </c>
      <c r="C23" s="299">
        <v>1215.3927700000002</v>
      </c>
      <c r="D23" s="174"/>
      <c r="E23" s="174"/>
      <c r="F23" s="174"/>
      <c r="G23" s="174"/>
      <c r="H23" s="174"/>
      <c r="I23" s="174"/>
      <c r="J23" s="174"/>
      <c r="K23" s="174"/>
    </row>
    <row r="24" spans="1:11" x14ac:dyDescent="0.25">
      <c r="A24" s="197" t="s">
        <v>204</v>
      </c>
      <c r="B24" s="131">
        <v>175.88637</v>
      </c>
      <c r="C24" s="299">
        <v>197.05358000000001</v>
      </c>
      <c r="D24" s="174"/>
      <c r="E24" s="174"/>
      <c r="F24" s="174"/>
      <c r="G24" s="174"/>
      <c r="H24" s="174"/>
      <c r="I24" s="174"/>
      <c r="J24" s="174"/>
      <c r="K24" s="174"/>
    </row>
    <row r="25" spans="1:11" x14ac:dyDescent="0.25">
      <c r="A25" s="197" t="s">
        <v>30</v>
      </c>
      <c r="B25" s="131">
        <v>87.902304999999998</v>
      </c>
      <c r="C25" s="299">
        <v>98.310276999999985</v>
      </c>
      <c r="D25" s="174"/>
      <c r="E25" s="174"/>
      <c r="F25" s="174"/>
      <c r="G25" s="174"/>
      <c r="H25" s="174"/>
      <c r="I25" s="174"/>
      <c r="J25" s="174"/>
      <c r="K25" s="174"/>
    </row>
    <row r="26" spans="1:11" x14ac:dyDescent="0.25">
      <c r="A26" s="197" t="s">
        <v>205</v>
      </c>
      <c r="B26" s="131">
        <v>826.40296000000012</v>
      </c>
      <c r="C26" s="299">
        <v>961.28079000000014</v>
      </c>
      <c r="D26" s="174"/>
      <c r="E26" s="174"/>
      <c r="F26" s="174"/>
      <c r="G26" s="174"/>
      <c r="H26" s="174"/>
      <c r="I26" s="174"/>
      <c r="J26" s="174"/>
      <c r="K26" s="174"/>
    </row>
    <row r="27" spans="1:11" x14ac:dyDescent="0.25">
      <c r="A27" s="197" t="s">
        <v>206</v>
      </c>
      <c r="B27" s="131">
        <v>53.771659999999997</v>
      </c>
      <c r="C27" s="299">
        <v>62.416347000000002</v>
      </c>
      <c r="D27" s="174"/>
      <c r="E27" s="174"/>
      <c r="F27" s="174"/>
      <c r="G27" s="174"/>
      <c r="H27" s="174"/>
      <c r="I27" s="174"/>
      <c r="J27" s="174"/>
      <c r="K27" s="174"/>
    </row>
    <row r="28" spans="1:11" x14ac:dyDescent="0.25">
      <c r="A28" s="197" t="s">
        <v>207</v>
      </c>
      <c r="B28" s="131">
        <v>333.36868000000004</v>
      </c>
      <c r="C28" s="299">
        <v>416.76431000000002</v>
      </c>
      <c r="D28" s="174"/>
      <c r="E28" s="174"/>
      <c r="F28" s="174"/>
      <c r="G28" s="174"/>
      <c r="H28" s="174"/>
      <c r="I28" s="174"/>
      <c r="J28" s="174"/>
      <c r="K28" s="174"/>
    </row>
    <row r="29" spans="1:11" x14ac:dyDescent="0.25">
      <c r="A29" s="197" t="s">
        <v>208</v>
      </c>
      <c r="B29" s="131">
        <v>4933.5660430000007</v>
      </c>
      <c r="C29" s="299">
        <v>5741.8785830000006</v>
      </c>
      <c r="D29" s="174"/>
      <c r="E29" s="174"/>
      <c r="F29" s="174"/>
      <c r="G29" s="174"/>
      <c r="H29" s="174"/>
      <c r="I29" s="174"/>
      <c r="J29" s="174"/>
      <c r="K29" s="174"/>
    </row>
    <row r="30" spans="1:11" x14ac:dyDescent="0.25">
      <c r="A30" s="197" t="s">
        <v>209</v>
      </c>
      <c r="B30" s="131">
        <v>6472.3586012999995</v>
      </c>
      <c r="C30" s="299">
        <v>7881.4968381999997</v>
      </c>
      <c r="D30" s="174"/>
      <c r="E30" s="174"/>
      <c r="F30" s="174"/>
      <c r="G30" s="174"/>
      <c r="H30" s="174"/>
      <c r="I30" s="174"/>
      <c r="J30" s="174"/>
      <c r="K30" s="174"/>
    </row>
    <row r="31" spans="1:11" x14ac:dyDescent="0.25">
      <c r="A31" s="197" t="s">
        <v>32</v>
      </c>
      <c r="B31" s="131">
        <v>332.21916900000002</v>
      </c>
      <c r="C31" s="299">
        <v>395.97140799999994</v>
      </c>
      <c r="D31" s="174"/>
      <c r="E31" s="174"/>
      <c r="F31" s="174"/>
      <c r="G31" s="174"/>
      <c r="H31" s="174"/>
      <c r="I31" s="174"/>
      <c r="J31" s="174"/>
      <c r="K31" s="174"/>
    </row>
    <row r="32" spans="1:11" x14ac:dyDescent="0.25">
      <c r="A32" s="197" t="s">
        <v>210</v>
      </c>
      <c r="B32" s="131">
        <v>1112.9642820000001</v>
      </c>
      <c r="C32" s="299">
        <v>1315.3487719999998</v>
      </c>
      <c r="D32" s="174"/>
      <c r="E32" s="174"/>
      <c r="F32" s="174"/>
      <c r="G32" s="174"/>
      <c r="H32" s="174"/>
      <c r="I32" s="174"/>
      <c r="J32" s="174"/>
      <c r="K32" s="174"/>
    </row>
    <row r="33" spans="1:11" x14ac:dyDescent="0.25">
      <c r="A33" s="197" t="s">
        <v>211</v>
      </c>
      <c r="B33" s="131">
        <v>1290.8037334199998</v>
      </c>
      <c r="C33" s="299">
        <v>1481.7316498200003</v>
      </c>
      <c r="D33" s="174"/>
      <c r="E33" s="174"/>
      <c r="F33" s="174"/>
      <c r="G33" s="174"/>
      <c r="H33" s="174"/>
      <c r="I33" s="174"/>
      <c r="J33" s="174"/>
      <c r="K33" s="174"/>
    </row>
    <row r="34" spans="1:11" x14ac:dyDescent="0.25">
      <c r="A34" s="197" t="s">
        <v>212</v>
      </c>
      <c r="B34" s="131">
        <v>3009.2880290000003</v>
      </c>
      <c r="C34" s="299">
        <v>3399.7657260000001</v>
      </c>
      <c r="D34" s="174"/>
      <c r="E34" s="174"/>
      <c r="F34" s="174"/>
      <c r="G34" s="174"/>
      <c r="H34" s="174"/>
      <c r="I34" s="174"/>
      <c r="J34" s="174"/>
      <c r="K34" s="174"/>
    </row>
    <row r="35" spans="1:11" x14ac:dyDescent="0.25">
      <c r="A35" s="197" t="s">
        <v>58</v>
      </c>
      <c r="B35" s="131">
        <v>463.73214540000004</v>
      </c>
      <c r="C35" s="299">
        <v>549.14176459999999</v>
      </c>
      <c r="D35" s="174"/>
      <c r="E35" s="174"/>
      <c r="F35" s="174"/>
      <c r="G35" s="174"/>
      <c r="H35" s="174"/>
      <c r="I35" s="174"/>
      <c r="J35" s="174"/>
      <c r="K35" s="174"/>
    </row>
    <row r="36" spans="1:11" x14ac:dyDescent="0.25">
      <c r="A36" s="197" t="s">
        <v>213</v>
      </c>
      <c r="B36" s="131">
        <v>608.74427500000002</v>
      </c>
      <c r="C36" s="299">
        <v>780.89237500000002</v>
      </c>
      <c r="D36" s="174"/>
      <c r="E36" s="174"/>
      <c r="F36" s="174"/>
      <c r="G36" s="174"/>
      <c r="H36" s="174"/>
      <c r="I36" s="174"/>
      <c r="J36" s="174"/>
      <c r="K36" s="174"/>
    </row>
    <row r="37" spans="1:11" x14ac:dyDescent="0.25">
      <c r="A37" s="197" t="s">
        <v>214</v>
      </c>
      <c r="B37" s="131">
        <v>128.86593300000001</v>
      </c>
      <c r="C37" s="299">
        <v>145.81866200000002</v>
      </c>
      <c r="D37" s="174"/>
      <c r="E37" s="174"/>
      <c r="F37" s="174"/>
      <c r="G37" s="174"/>
      <c r="H37" s="174"/>
      <c r="I37" s="174"/>
      <c r="J37" s="174"/>
      <c r="K37" s="174"/>
    </row>
    <row r="38" spans="1:11" x14ac:dyDescent="0.25">
      <c r="A38" s="197" t="s">
        <v>215</v>
      </c>
      <c r="B38" s="131">
        <v>64.441404000000006</v>
      </c>
      <c r="C38" s="299">
        <v>233.62390260000001</v>
      </c>
      <c r="D38" s="174"/>
      <c r="E38" s="174"/>
      <c r="F38" s="174"/>
      <c r="G38" s="174"/>
      <c r="H38" s="174"/>
      <c r="I38" s="174"/>
      <c r="J38" s="174"/>
      <c r="K38" s="174"/>
    </row>
    <row r="39" spans="1:11" x14ac:dyDescent="0.25">
      <c r="A39" s="197" t="s">
        <v>216</v>
      </c>
      <c r="B39" s="131">
        <v>198.54025710000005</v>
      </c>
      <c r="C39" s="299">
        <v>75.602613999999988</v>
      </c>
      <c r="D39" s="174"/>
      <c r="E39" s="174"/>
      <c r="F39" s="174"/>
      <c r="G39" s="174"/>
      <c r="H39" s="174"/>
      <c r="I39" s="174"/>
      <c r="J39" s="174"/>
      <c r="K39" s="174"/>
    </row>
    <row r="40" spans="1:11" x14ac:dyDescent="0.25">
      <c r="A40" s="197" t="s">
        <v>33</v>
      </c>
      <c r="B40" s="131">
        <v>1105.81996</v>
      </c>
      <c r="C40" s="299">
        <v>1485.4077500000001</v>
      </c>
      <c r="D40" s="174"/>
      <c r="E40" s="174"/>
      <c r="F40" s="174"/>
      <c r="G40" s="174"/>
      <c r="H40" s="174"/>
      <c r="I40" s="174"/>
      <c r="J40" s="174"/>
      <c r="K40" s="174"/>
    </row>
    <row r="41" spans="1:11" x14ac:dyDescent="0.25">
      <c r="A41" s="197" t="s">
        <v>217</v>
      </c>
      <c r="B41" s="131">
        <v>357.91991000000002</v>
      </c>
      <c r="C41" s="299">
        <v>483.93155999999993</v>
      </c>
      <c r="D41" s="174"/>
      <c r="E41" s="174"/>
      <c r="F41" s="174"/>
      <c r="G41" s="174"/>
      <c r="H41" s="174"/>
      <c r="I41" s="174"/>
      <c r="J41" s="174"/>
      <c r="K41" s="174"/>
    </row>
    <row r="42" spans="1:11" x14ac:dyDescent="0.25">
      <c r="A42" s="197" t="s">
        <v>222</v>
      </c>
      <c r="B42" s="131">
        <v>395.54265170000002</v>
      </c>
      <c r="C42" s="299">
        <v>399.22808349999997</v>
      </c>
      <c r="D42" s="174"/>
      <c r="E42" s="174"/>
      <c r="F42" s="174"/>
      <c r="G42" s="174"/>
      <c r="H42" s="174"/>
      <c r="I42" s="174"/>
      <c r="J42" s="174"/>
      <c r="K42" s="174"/>
    </row>
    <row r="43" spans="1:11" x14ac:dyDescent="0.25">
      <c r="A43" s="197" t="s">
        <v>218</v>
      </c>
      <c r="B43" s="131">
        <v>588.82598100000007</v>
      </c>
      <c r="C43" s="299">
        <v>634.14973899999995</v>
      </c>
      <c r="D43" s="174"/>
      <c r="E43" s="174"/>
      <c r="F43" s="174"/>
      <c r="G43" s="174"/>
      <c r="H43" s="174"/>
      <c r="I43" s="174"/>
      <c r="J43" s="174"/>
      <c r="K43" s="174"/>
    </row>
    <row r="44" spans="1:11" x14ac:dyDescent="0.25">
      <c r="A44" s="197" t="s">
        <v>219</v>
      </c>
      <c r="B44" s="131">
        <v>1513.3791045999997</v>
      </c>
      <c r="C44" s="299">
        <v>1696.0952819999998</v>
      </c>
      <c r="D44" s="174"/>
      <c r="E44" s="174"/>
      <c r="F44" s="174"/>
      <c r="G44" s="174"/>
      <c r="H44" s="174"/>
      <c r="I44" s="174"/>
      <c r="J44" s="174"/>
      <c r="K44" s="174"/>
    </row>
    <row r="45" spans="1:11" x14ac:dyDescent="0.25">
      <c r="A45" s="197" t="s">
        <v>220</v>
      </c>
      <c r="B45" s="131">
        <v>521.04156999999998</v>
      </c>
      <c r="C45" s="299">
        <v>753.06825000000003</v>
      </c>
      <c r="D45" s="174"/>
      <c r="E45" s="174"/>
      <c r="F45" s="174"/>
      <c r="G45" s="174"/>
      <c r="H45" s="174"/>
      <c r="I45" s="174"/>
      <c r="J45" s="174"/>
      <c r="K45" s="174"/>
    </row>
    <row r="46" spans="1:11" x14ac:dyDescent="0.25">
      <c r="A46" s="197" t="s">
        <v>221</v>
      </c>
      <c r="B46" s="131">
        <v>298.44103000000001</v>
      </c>
      <c r="C46" s="299">
        <v>335.65238999999997</v>
      </c>
      <c r="D46" s="174"/>
      <c r="E46" s="174"/>
      <c r="F46" s="174"/>
      <c r="G46" s="174"/>
      <c r="H46" s="174"/>
      <c r="I46" s="174"/>
      <c r="J46" s="174"/>
      <c r="K46" s="174"/>
    </row>
    <row r="47" spans="1:11" x14ac:dyDescent="0.25">
      <c r="A47" s="82"/>
      <c r="B47" s="231"/>
      <c r="C47" s="300"/>
      <c r="D47" s="174"/>
      <c r="E47" s="174"/>
      <c r="F47" s="174"/>
      <c r="G47" s="174"/>
      <c r="H47" s="174"/>
      <c r="I47" s="174"/>
      <c r="J47" s="174"/>
      <c r="K47" s="174"/>
    </row>
    <row r="48" spans="1:11" ht="24.75" customHeight="1" thickBot="1" x14ac:dyDescent="0.3">
      <c r="A48" s="128" t="s">
        <v>75</v>
      </c>
      <c r="B48" s="129">
        <v>69503.129596887011</v>
      </c>
      <c r="C48" s="129">
        <v>79348.253833577008</v>
      </c>
      <c r="D48" s="174"/>
      <c r="E48" s="174"/>
      <c r="F48" s="174"/>
      <c r="G48" s="174"/>
      <c r="H48" s="174"/>
      <c r="I48" s="174"/>
      <c r="J48" s="174"/>
      <c r="K48" s="174"/>
    </row>
    <row r="49" spans="1:11" x14ac:dyDescent="0.25">
      <c r="A49" s="307"/>
      <c r="B49" s="307"/>
      <c r="C49" s="307"/>
      <c r="D49" s="307"/>
      <c r="E49" s="174"/>
      <c r="F49" s="174"/>
      <c r="G49" s="174"/>
      <c r="H49" s="174"/>
      <c r="I49" s="174"/>
      <c r="J49" s="174"/>
      <c r="K49" s="174"/>
    </row>
    <row r="50" spans="1:11" x14ac:dyDescent="0.25">
      <c r="A50" s="307"/>
      <c r="B50" s="307"/>
      <c r="C50" s="307"/>
      <c r="D50" s="307"/>
      <c r="E50" s="174"/>
      <c r="F50" s="174"/>
      <c r="G50" s="174"/>
      <c r="H50" s="174"/>
      <c r="I50" s="174"/>
      <c r="J50" s="174"/>
      <c r="K50" s="174"/>
    </row>
    <row r="51" spans="1:11" x14ac:dyDescent="0.25">
      <c r="A51" s="174"/>
      <c r="B51" s="232"/>
      <c r="C51" s="232"/>
      <c r="D51" s="174"/>
      <c r="E51" s="174"/>
      <c r="F51" s="174"/>
      <c r="G51" s="174"/>
      <c r="H51" s="174"/>
      <c r="I51" s="174"/>
      <c r="J51" s="174"/>
      <c r="K51" s="174"/>
    </row>
    <row r="52" spans="1:11" x14ac:dyDescent="0.2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</row>
    <row r="53" spans="1:11" x14ac:dyDescent="0.2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</row>
    <row r="54" spans="1:11" x14ac:dyDescent="0.2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</row>
    <row r="55" spans="1:11" x14ac:dyDescent="0.2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</row>
    <row r="56" spans="1:11" x14ac:dyDescent="0.2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</row>
    <row r="57" spans="1:11" x14ac:dyDescent="0.2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</row>
    <row r="58" spans="1:11" x14ac:dyDescent="0.25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</row>
    <row r="59" spans="1:11" x14ac:dyDescent="0.2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</row>
    <row r="60" spans="1:11" x14ac:dyDescent="0.25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</row>
    <row r="61" spans="1:11" x14ac:dyDescent="0.25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  <row r="62" spans="1:11" x14ac:dyDescent="0.2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</row>
    <row r="63" spans="1:11" x14ac:dyDescent="0.2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</row>
    <row r="64" spans="1:11" x14ac:dyDescent="0.25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</row>
    <row r="65" spans="1:11" x14ac:dyDescent="0.2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</row>
    <row r="66" spans="1:11" x14ac:dyDescent="0.2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spans="1:11" x14ac:dyDescent="0.2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</row>
    <row r="68" spans="1:11" x14ac:dyDescent="0.25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</row>
    <row r="69" spans="1:11" x14ac:dyDescent="0.2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</row>
    <row r="70" spans="1:11" x14ac:dyDescent="0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</row>
    <row r="71" spans="1:11" x14ac:dyDescent="0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</row>
    <row r="72" spans="1:11" x14ac:dyDescent="0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</row>
    <row r="73" spans="1:11" x14ac:dyDescent="0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</row>
    <row r="74" spans="1:11" x14ac:dyDescent="0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</row>
    <row r="75" spans="1:11" x14ac:dyDescent="0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</row>
    <row r="76" spans="1:11" x14ac:dyDescent="0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</row>
    <row r="77" spans="1:11" x14ac:dyDescent="0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</row>
    <row r="78" spans="1:11" x14ac:dyDescent="0.2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</row>
    <row r="79" spans="1:11" x14ac:dyDescent="0.2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</row>
    <row r="80" spans="1:11" x14ac:dyDescent="0.2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</row>
    <row r="81" spans="1:11" x14ac:dyDescent="0.2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</row>
    <row r="82" spans="1:11" x14ac:dyDescent="0.2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</row>
    <row r="83" spans="1:11" x14ac:dyDescent="0.2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</row>
    <row r="84" spans="1:11" x14ac:dyDescent="0.2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</row>
    <row r="85" spans="1:11" x14ac:dyDescent="0.2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</row>
    <row r="86" spans="1:11" x14ac:dyDescent="0.2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</row>
    <row r="87" spans="1:11" x14ac:dyDescent="0.2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</row>
    <row r="88" spans="1:11" x14ac:dyDescent="0.2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</row>
    <row r="89" spans="1:11" x14ac:dyDescent="0.2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</row>
    <row r="90" spans="1:11" x14ac:dyDescent="0.2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</row>
    <row r="91" spans="1:11" x14ac:dyDescent="0.2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</row>
    <row r="92" spans="1:11" x14ac:dyDescent="0.2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</row>
    <row r="93" spans="1:11" x14ac:dyDescent="0.2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</row>
    <row r="94" spans="1:11" x14ac:dyDescent="0.2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</row>
    <row r="95" spans="1:11" x14ac:dyDescent="0.25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</row>
    <row r="96" spans="1:11" x14ac:dyDescent="0.25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</row>
    <row r="97" spans="1:11" x14ac:dyDescent="0.2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</row>
    <row r="98" spans="1:11" x14ac:dyDescent="0.25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</row>
    <row r="99" spans="1:11" x14ac:dyDescent="0.2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</row>
    <row r="100" spans="1:11" x14ac:dyDescent="0.2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</row>
    <row r="101" spans="1:11" x14ac:dyDescent="0.25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</row>
    <row r="102" spans="1:11" x14ac:dyDescent="0.2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</row>
    <row r="103" spans="1:11" x14ac:dyDescent="0.2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</row>
    <row r="104" spans="1:11" x14ac:dyDescent="0.2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</row>
    <row r="105" spans="1:11" x14ac:dyDescent="0.2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</row>
    <row r="106" spans="1:11" x14ac:dyDescent="0.2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</row>
    <row r="107" spans="1:11" x14ac:dyDescent="0.2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</row>
    <row r="108" spans="1:11" x14ac:dyDescent="0.25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</row>
    <row r="109" spans="1:11" x14ac:dyDescent="0.25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</row>
    <row r="110" spans="1:11" x14ac:dyDescent="0.25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</row>
    <row r="111" spans="1:11" x14ac:dyDescent="0.2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</row>
    <row r="112" spans="1:11" x14ac:dyDescent="0.25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</row>
    <row r="113" spans="1:11" x14ac:dyDescent="0.25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</row>
    <row r="114" spans="1:11" x14ac:dyDescent="0.25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</row>
    <row r="115" spans="1:11" x14ac:dyDescent="0.2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</row>
    <row r="116" spans="1:11" x14ac:dyDescent="0.25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</row>
    <row r="117" spans="1:11" x14ac:dyDescent="0.25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</row>
    <row r="118" spans="1:11" x14ac:dyDescent="0.25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</row>
    <row r="119" spans="1:11" x14ac:dyDescent="0.25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</row>
    <row r="120" spans="1:11" x14ac:dyDescent="0.25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</row>
    <row r="121" spans="1:11" x14ac:dyDescent="0.25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</row>
    <row r="122" spans="1:11" x14ac:dyDescent="0.25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</row>
    <row r="123" spans="1:11" x14ac:dyDescent="0.25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</row>
    <row r="124" spans="1:11" x14ac:dyDescent="0.25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</row>
    <row r="125" spans="1:11" x14ac:dyDescent="0.25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</row>
    <row r="126" spans="1:11" x14ac:dyDescent="0.25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</row>
    <row r="127" spans="1:11" x14ac:dyDescent="0.25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</row>
    <row r="128" spans="1:11" x14ac:dyDescent="0.25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</row>
    <row r="129" spans="1:11" x14ac:dyDescent="0.25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</row>
    <row r="130" spans="1:11" x14ac:dyDescent="0.25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</row>
    <row r="131" spans="1:11" x14ac:dyDescent="0.2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</row>
    <row r="132" spans="1:11" x14ac:dyDescent="0.25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</row>
    <row r="133" spans="1:11" x14ac:dyDescent="0.2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</row>
    <row r="134" spans="1:11" x14ac:dyDescent="0.25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</row>
    <row r="135" spans="1:11" x14ac:dyDescent="0.25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</row>
    <row r="136" spans="1:11" x14ac:dyDescent="0.25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</row>
    <row r="137" spans="1:11" x14ac:dyDescent="0.25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</row>
    <row r="138" spans="1:11" x14ac:dyDescent="0.25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</row>
    <row r="139" spans="1:11" x14ac:dyDescent="0.25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</row>
    <row r="140" spans="1:11" x14ac:dyDescent="0.25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</row>
    <row r="141" spans="1:11" x14ac:dyDescent="0.25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</row>
    <row r="142" spans="1:11" x14ac:dyDescent="0.25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</row>
    <row r="143" spans="1:11" x14ac:dyDescent="0.25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</row>
    <row r="144" spans="1:11" x14ac:dyDescent="0.25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</row>
    <row r="145" spans="1:11" x14ac:dyDescent="0.25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</row>
    <row r="146" spans="1:11" x14ac:dyDescent="0.25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</row>
    <row r="147" spans="1:11" x14ac:dyDescent="0.25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</row>
    <row r="148" spans="1:11" x14ac:dyDescent="0.25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</row>
    <row r="149" spans="1:11" x14ac:dyDescent="0.25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</row>
    <row r="150" spans="1:11" x14ac:dyDescent="0.25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</row>
    <row r="151" spans="1:11" x14ac:dyDescent="0.25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</row>
    <row r="152" spans="1:11" x14ac:dyDescent="0.25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</row>
    <row r="153" spans="1:11" x14ac:dyDescent="0.25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</row>
    <row r="154" spans="1:11" x14ac:dyDescent="0.25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</row>
    <row r="155" spans="1:11" x14ac:dyDescent="0.25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</row>
    <row r="156" spans="1:11" x14ac:dyDescent="0.25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</row>
    <row r="157" spans="1:11" x14ac:dyDescent="0.25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</row>
    <row r="158" spans="1:11" x14ac:dyDescent="0.25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</row>
    <row r="159" spans="1:11" x14ac:dyDescent="0.25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</row>
    <row r="160" spans="1:11" x14ac:dyDescent="0.25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</row>
    <row r="161" spans="1:11" x14ac:dyDescent="0.25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</row>
    <row r="162" spans="1:11" x14ac:dyDescent="0.25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</row>
    <row r="163" spans="1:11" x14ac:dyDescent="0.25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</row>
    <row r="164" spans="1:11" x14ac:dyDescent="0.25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</row>
    <row r="165" spans="1:11" x14ac:dyDescent="0.25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</row>
    <row r="166" spans="1:11" x14ac:dyDescent="0.25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</row>
    <row r="167" spans="1:11" x14ac:dyDescent="0.25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</row>
    <row r="168" spans="1:11" x14ac:dyDescent="0.25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</row>
    <row r="169" spans="1:11" x14ac:dyDescent="0.25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</row>
    <row r="170" spans="1:11" x14ac:dyDescent="0.25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</row>
    <row r="171" spans="1:11" x14ac:dyDescent="0.25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</row>
    <row r="172" spans="1:11" x14ac:dyDescent="0.25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</row>
    <row r="173" spans="1:11" x14ac:dyDescent="0.25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</row>
    <row r="174" spans="1:11" x14ac:dyDescent="0.25">
      <c r="A174" s="174"/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</row>
    <row r="175" spans="1:11" x14ac:dyDescent="0.25">
      <c r="A175" s="174"/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</row>
    <row r="176" spans="1:11" x14ac:dyDescent="0.25">
      <c r="A176" s="174"/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</row>
    <row r="177" spans="1:11" x14ac:dyDescent="0.25">
      <c r="A177" s="174"/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</row>
    <row r="178" spans="1:11" x14ac:dyDescent="0.25">
      <c r="A178" s="174"/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</row>
    <row r="179" spans="1:11" x14ac:dyDescent="0.25">
      <c r="A179" s="174"/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</row>
    <row r="180" spans="1:11" x14ac:dyDescent="0.25">
      <c r="A180" s="174"/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</row>
    <row r="181" spans="1:11" x14ac:dyDescent="0.25">
      <c r="A181" s="174"/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</row>
    <row r="182" spans="1:11" x14ac:dyDescent="0.25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</row>
    <row r="183" spans="1:11" x14ac:dyDescent="0.25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</row>
    <row r="184" spans="1:11" x14ac:dyDescent="0.25">
      <c r="A184" s="174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</row>
    <row r="185" spans="1:11" x14ac:dyDescent="0.25">
      <c r="A185" s="174"/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</row>
    <row r="186" spans="1:11" x14ac:dyDescent="0.25">
      <c r="A186" s="174"/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</row>
    <row r="187" spans="1:11" x14ac:dyDescent="0.25">
      <c r="A187" s="174"/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</row>
    <row r="188" spans="1:11" x14ac:dyDescent="0.25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</row>
    <row r="189" spans="1:11" x14ac:dyDescent="0.25">
      <c r="A189" s="174"/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</row>
    <row r="190" spans="1:11" x14ac:dyDescent="0.25">
      <c r="A190" s="174"/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</row>
    <row r="191" spans="1:11" x14ac:dyDescent="0.25">
      <c r="A191" s="174"/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</row>
    <row r="192" spans="1:11" x14ac:dyDescent="0.25">
      <c r="A192" s="174"/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</row>
    <row r="193" spans="1:11" x14ac:dyDescent="0.25">
      <c r="A193" s="174"/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</row>
    <row r="194" spans="1:11" x14ac:dyDescent="0.25">
      <c r="A194" s="174"/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</row>
    <row r="195" spans="1:11" x14ac:dyDescent="0.25">
      <c r="A195" s="17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</row>
    <row r="196" spans="1:11" x14ac:dyDescent="0.25">
      <c r="A196" s="174"/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</row>
    <row r="197" spans="1:11" x14ac:dyDescent="0.2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</row>
    <row r="198" spans="1:11" x14ac:dyDescent="0.25">
      <c r="A198" s="17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</row>
    <row r="199" spans="1:11" x14ac:dyDescent="0.25">
      <c r="A199" s="174"/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</row>
    <row r="200" spans="1:11" x14ac:dyDescent="0.25">
      <c r="A200" s="174"/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</row>
    <row r="201" spans="1:11" x14ac:dyDescent="0.25">
      <c r="A201" s="174"/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</row>
    <row r="202" spans="1:11" x14ac:dyDescent="0.25">
      <c r="A202" s="174"/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</row>
    <row r="203" spans="1:11" x14ac:dyDescent="0.25">
      <c r="A203" s="174"/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</row>
    <row r="204" spans="1:11" x14ac:dyDescent="0.25">
      <c r="A204" s="174"/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</row>
    <row r="205" spans="1:11" x14ac:dyDescent="0.25">
      <c r="A205" s="174"/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</row>
    <row r="206" spans="1:11" x14ac:dyDescent="0.25">
      <c r="A206" s="174"/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</row>
    <row r="207" spans="1:11" x14ac:dyDescent="0.25">
      <c r="A207" s="174"/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</row>
    <row r="208" spans="1:11" x14ac:dyDescent="0.25">
      <c r="A208" s="174"/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</row>
    <row r="209" spans="1:11" x14ac:dyDescent="0.25">
      <c r="A209" s="174"/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</row>
    <row r="210" spans="1:11" x14ac:dyDescent="0.25">
      <c r="A210" s="174"/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</row>
    <row r="211" spans="1:11" x14ac:dyDescent="0.25">
      <c r="A211" s="174"/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</row>
    <row r="212" spans="1:11" x14ac:dyDescent="0.25">
      <c r="A212" s="174"/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</row>
    <row r="213" spans="1:11" x14ac:dyDescent="0.25">
      <c r="A213" s="174"/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</row>
    <row r="214" spans="1:11" x14ac:dyDescent="0.25">
      <c r="A214" s="174"/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</row>
    <row r="215" spans="1:11" x14ac:dyDescent="0.25">
      <c r="A215" s="174"/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</row>
    <row r="216" spans="1:11" x14ac:dyDescent="0.25">
      <c r="A216" s="174"/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</row>
    <row r="217" spans="1:11" x14ac:dyDescent="0.25">
      <c r="A217" s="174"/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</row>
    <row r="218" spans="1:11" x14ac:dyDescent="0.25">
      <c r="A218" s="174"/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</row>
    <row r="219" spans="1:11" x14ac:dyDescent="0.25">
      <c r="A219" s="174"/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</row>
    <row r="220" spans="1:11" x14ac:dyDescent="0.25">
      <c r="A220" s="174"/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</row>
    <row r="221" spans="1:11" x14ac:dyDescent="0.25">
      <c r="A221" s="174"/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</row>
    <row r="222" spans="1:11" x14ac:dyDescent="0.25">
      <c r="A222" s="174"/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</row>
    <row r="223" spans="1:11" x14ac:dyDescent="0.25">
      <c r="A223" s="174"/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</row>
    <row r="224" spans="1:11" x14ac:dyDescent="0.25">
      <c r="A224" s="174"/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</row>
    <row r="225" spans="1:11" x14ac:dyDescent="0.25">
      <c r="A225" s="174"/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</row>
    <row r="226" spans="1:11" x14ac:dyDescent="0.25">
      <c r="A226" s="174"/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</row>
    <row r="227" spans="1:11" x14ac:dyDescent="0.25">
      <c r="A227" s="174"/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</row>
    <row r="228" spans="1:11" x14ac:dyDescent="0.25">
      <c r="A228" s="174"/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</row>
    <row r="229" spans="1:11" x14ac:dyDescent="0.25">
      <c r="A229" s="174"/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</row>
    <row r="230" spans="1:11" x14ac:dyDescent="0.25">
      <c r="A230" s="174"/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</row>
    <row r="231" spans="1:11" x14ac:dyDescent="0.25">
      <c r="A231" s="174"/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</row>
    <row r="232" spans="1:11" x14ac:dyDescent="0.25">
      <c r="A232" s="174"/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</row>
    <row r="233" spans="1:11" x14ac:dyDescent="0.25">
      <c r="A233" s="174"/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</row>
    <row r="234" spans="1:11" x14ac:dyDescent="0.25">
      <c r="A234" s="174"/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</row>
    <row r="235" spans="1:11" x14ac:dyDescent="0.25">
      <c r="A235" s="174"/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</row>
    <row r="236" spans="1:11" x14ac:dyDescent="0.25">
      <c r="A236" s="174"/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</row>
    <row r="237" spans="1:11" x14ac:dyDescent="0.25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</row>
    <row r="238" spans="1:11" x14ac:dyDescent="0.25">
      <c r="A238" s="174"/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</row>
    <row r="239" spans="1:11" x14ac:dyDescent="0.25">
      <c r="A239" s="174"/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</row>
    <row r="240" spans="1:11" x14ac:dyDescent="0.25">
      <c r="A240" s="174"/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</row>
    <row r="241" spans="1:11" x14ac:dyDescent="0.25">
      <c r="A241" s="174"/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</row>
    <row r="242" spans="1:11" x14ac:dyDescent="0.25">
      <c r="A242" s="174"/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</row>
    <row r="243" spans="1:11" x14ac:dyDescent="0.25">
      <c r="A243" s="174"/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</row>
    <row r="244" spans="1:11" x14ac:dyDescent="0.25">
      <c r="A244" s="174"/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</row>
    <row r="245" spans="1:11" x14ac:dyDescent="0.25">
      <c r="A245" s="174"/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</row>
    <row r="246" spans="1:11" x14ac:dyDescent="0.25">
      <c r="A246" s="174"/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</row>
    <row r="247" spans="1:11" x14ac:dyDescent="0.25">
      <c r="A247" s="174"/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</row>
    <row r="248" spans="1:11" x14ac:dyDescent="0.25">
      <c r="A248" s="174"/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</row>
    <row r="249" spans="1:11" x14ac:dyDescent="0.25">
      <c r="A249" s="174"/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</row>
    <row r="250" spans="1:11" x14ac:dyDescent="0.25">
      <c r="A250" s="174"/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</row>
    <row r="251" spans="1:11" x14ac:dyDescent="0.25">
      <c r="A251" s="174"/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</row>
    <row r="252" spans="1:11" x14ac:dyDescent="0.25">
      <c r="A252" s="174"/>
      <c r="B252" s="174"/>
      <c r="C252" s="174"/>
      <c r="D252" s="174"/>
      <c r="E252" s="174"/>
      <c r="F252" s="174"/>
      <c r="G252" s="174"/>
      <c r="H252" s="174"/>
      <c r="I252" s="174"/>
      <c r="J252" s="174"/>
      <c r="K252" s="174"/>
    </row>
    <row r="253" spans="1:11" x14ac:dyDescent="0.25">
      <c r="A253" s="174"/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</row>
    <row r="254" spans="1:11" x14ac:dyDescent="0.25">
      <c r="A254" s="174"/>
      <c r="B254" s="174"/>
      <c r="C254" s="174"/>
      <c r="D254" s="174"/>
      <c r="E254" s="174"/>
      <c r="F254" s="174"/>
      <c r="G254" s="174"/>
      <c r="H254" s="174"/>
      <c r="I254" s="174"/>
      <c r="J254" s="174"/>
      <c r="K254" s="174"/>
    </row>
    <row r="255" spans="1:11" x14ac:dyDescent="0.25">
      <c r="A255" s="174"/>
      <c r="B255" s="174"/>
      <c r="C255" s="174"/>
      <c r="D255" s="174"/>
      <c r="E255" s="174"/>
      <c r="F255" s="174"/>
      <c r="G255" s="174"/>
      <c r="H255" s="174"/>
      <c r="I255" s="174"/>
      <c r="J255" s="174"/>
      <c r="K255" s="174"/>
    </row>
    <row r="256" spans="1:11" x14ac:dyDescent="0.25">
      <c r="A256" s="174"/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</row>
    <row r="257" spans="1:11" x14ac:dyDescent="0.25">
      <c r="A257" s="174"/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</row>
    <row r="258" spans="1:11" x14ac:dyDescent="0.25">
      <c r="A258" s="174"/>
      <c r="B258" s="174"/>
      <c r="C258" s="174"/>
      <c r="D258" s="174"/>
      <c r="E258" s="174"/>
      <c r="F258" s="174"/>
      <c r="G258" s="174"/>
      <c r="H258" s="174"/>
      <c r="I258" s="174"/>
      <c r="J258" s="174"/>
      <c r="K258" s="174"/>
    </row>
    <row r="259" spans="1:11" x14ac:dyDescent="0.25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</row>
    <row r="260" spans="1:11" x14ac:dyDescent="0.25">
      <c r="A260" s="174"/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</row>
    <row r="261" spans="1:11" x14ac:dyDescent="0.25">
      <c r="A261" s="174"/>
      <c r="B261" s="174"/>
      <c r="C261" s="174"/>
      <c r="D261" s="174"/>
      <c r="E261" s="174"/>
      <c r="F261" s="174"/>
      <c r="G261" s="174"/>
      <c r="H261" s="174"/>
      <c r="I261" s="174"/>
      <c r="J261" s="174"/>
      <c r="K261" s="174"/>
    </row>
    <row r="262" spans="1:11" x14ac:dyDescent="0.25">
      <c r="A262" s="174"/>
      <c r="B262" s="174"/>
      <c r="C262" s="174"/>
      <c r="D262" s="174"/>
      <c r="E262" s="174"/>
      <c r="F262" s="174"/>
      <c r="G262" s="174"/>
      <c r="H262" s="174"/>
      <c r="I262" s="174"/>
      <c r="J262" s="174"/>
      <c r="K262" s="174"/>
    </row>
    <row r="263" spans="1:11" x14ac:dyDescent="0.25">
      <c r="A263" s="174"/>
      <c r="B263" s="174"/>
      <c r="C263" s="174"/>
      <c r="D263" s="174"/>
      <c r="E263" s="174"/>
      <c r="F263" s="174"/>
      <c r="G263" s="174"/>
      <c r="H263" s="174"/>
      <c r="I263" s="174"/>
      <c r="J263" s="174"/>
      <c r="K263" s="174"/>
    </row>
    <row r="264" spans="1:11" x14ac:dyDescent="0.25">
      <c r="A264" s="174"/>
      <c r="B264" s="174"/>
      <c r="C264" s="174"/>
      <c r="D264" s="174"/>
      <c r="E264" s="174"/>
      <c r="F264" s="174"/>
      <c r="G264" s="174"/>
      <c r="H264" s="174"/>
      <c r="I264" s="174"/>
      <c r="J264" s="174"/>
      <c r="K264" s="174"/>
    </row>
    <row r="265" spans="1:11" x14ac:dyDescent="0.25">
      <c r="A265" s="174"/>
      <c r="B265" s="174"/>
      <c r="C265" s="174"/>
      <c r="D265" s="174"/>
      <c r="E265" s="174"/>
      <c r="F265" s="174"/>
      <c r="G265" s="174"/>
      <c r="H265" s="174"/>
      <c r="I265" s="174"/>
      <c r="J265" s="174"/>
      <c r="K265" s="174"/>
    </row>
    <row r="266" spans="1:11" x14ac:dyDescent="0.25">
      <c r="A266" s="174"/>
      <c r="B266" s="174"/>
      <c r="C266" s="174"/>
      <c r="D266" s="174"/>
      <c r="E266" s="174"/>
      <c r="F266" s="174"/>
      <c r="G266" s="174"/>
      <c r="H266" s="174"/>
      <c r="I266" s="174"/>
      <c r="J266" s="174"/>
      <c r="K266" s="174"/>
    </row>
    <row r="267" spans="1:11" x14ac:dyDescent="0.25">
      <c r="A267" s="174"/>
      <c r="B267" s="174"/>
      <c r="C267" s="174"/>
      <c r="D267" s="174"/>
      <c r="E267" s="174"/>
      <c r="F267" s="174"/>
      <c r="G267" s="174"/>
      <c r="H267" s="174"/>
      <c r="I267" s="174"/>
      <c r="J267" s="174"/>
      <c r="K267" s="174"/>
    </row>
    <row r="268" spans="1:11" x14ac:dyDescent="0.25">
      <c r="A268" s="174"/>
      <c r="B268" s="174"/>
      <c r="C268" s="174"/>
      <c r="D268" s="174"/>
      <c r="E268" s="174"/>
      <c r="F268" s="174"/>
      <c r="G268" s="174"/>
      <c r="H268" s="174"/>
      <c r="I268" s="174"/>
      <c r="J268" s="174"/>
      <c r="K268" s="174"/>
    </row>
    <row r="269" spans="1:11" x14ac:dyDescent="0.25">
      <c r="A269" s="174"/>
      <c r="B269" s="174"/>
      <c r="C269" s="174"/>
      <c r="D269" s="174"/>
      <c r="E269" s="174"/>
      <c r="F269" s="174"/>
      <c r="G269" s="174"/>
      <c r="H269" s="174"/>
      <c r="I269" s="174"/>
      <c r="J269" s="174"/>
      <c r="K269" s="174"/>
    </row>
    <row r="270" spans="1:11" x14ac:dyDescent="0.25">
      <c r="A270" s="174"/>
      <c r="B270" s="174"/>
      <c r="C270" s="174"/>
      <c r="D270" s="174"/>
      <c r="E270" s="174"/>
      <c r="F270" s="174"/>
      <c r="G270" s="174"/>
      <c r="H270" s="174"/>
      <c r="I270" s="174"/>
      <c r="J270" s="174"/>
      <c r="K270" s="174"/>
    </row>
    <row r="271" spans="1:11" x14ac:dyDescent="0.25">
      <c r="A271" s="174"/>
      <c r="B271" s="174"/>
      <c r="C271" s="174"/>
      <c r="D271" s="174"/>
      <c r="E271" s="174"/>
      <c r="F271" s="174"/>
      <c r="G271" s="174"/>
      <c r="H271" s="174"/>
      <c r="I271" s="174"/>
      <c r="J271" s="174"/>
      <c r="K271" s="174"/>
    </row>
    <row r="272" spans="1:11" x14ac:dyDescent="0.25">
      <c r="A272" s="174"/>
      <c r="B272" s="174"/>
      <c r="C272" s="174"/>
      <c r="D272" s="174"/>
      <c r="E272" s="174"/>
      <c r="F272" s="174"/>
      <c r="G272" s="174"/>
      <c r="H272" s="174"/>
      <c r="I272" s="174"/>
      <c r="J272" s="174"/>
      <c r="K272" s="174"/>
    </row>
    <row r="273" spans="1:11" x14ac:dyDescent="0.25">
      <c r="A273" s="174"/>
      <c r="B273" s="174"/>
      <c r="C273" s="174"/>
      <c r="D273" s="174"/>
      <c r="E273" s="174"/>
      <c r="F273" s="174"/>
      <c r="G273" s="174"/>
      <c r="H273" s="174"/>
      <c r="I273" s="174"/>
      <c r="J273" s="174"/>
      <c r="K273" s="174"/>
    </row>
    <row r="274" spans="1:11" x14ac:dyDescent="0.25">
      <c r="A274" s="174"/>
      <c r="B274" s="174"/>
      <c r="C274" s="174"/>
      <c r="D274" s="174"/>
      <c r="E274" s="174"/>
      <c r="F274" s="174"/>
      <c r="G274" s="174"/>
      <c r="H274" s="174"/>
      <c r="I274" s="174"/>
      <c r="J274" s="174"/>
      <c r="K274" s="174"/>
    </row>
    <row r="275" spans="1:11" x14ac:dyDescent="0.25">
      <c r="A275" s="174"/>
      <c r="B275" s="174"/>
      <c r="C275" s="174"/>
      <c r="D275" s="174"/>
      <c r="E275" s="174"/>
      <c r="F275" s="174"/>
      <c r="G275" s="174"/>
      <c r="H275" s="174"/>
      <c r="I275" s="174"/>
      <c r="J275" s="174"/>
      <c r="K275" s="174"/>
    </row>
    <row r="276" spans="1:11" x14ac:dyDescent="0.25">
      <c r="A276" s="174"/>
      <c r="B276" s="174"/>
      <c r="C276" s="174"/>
      <c r="D276" s="174"/>
      <c r="E276" s="174"/>
      <c r="F276" s="174"/>
      <c r="G276" s="174"/>
      <c r="H276" s="174"/>
      <c r="I276" s="174"/>
      <c r="J276" s="174"/>
      <c r="K276" s="174"/>
    </row>
    <row r="277" spans="1:11" x14ac:dyDescent="0.25">
      <c r="A277" s="174"/>
      <c r="B277" s="174"/>
      <c r="C277" s="174"/>
      <c r="D277" s="174"/>
      <c r="E277" s="174"/>
      <c r="F277" s="174"/>
      <c r="G277" s="174"/>
      <c r="H277" s="174"/>
      <c r="I277" s="174"/>
      <c r="J277" s="174"/>
      <c r="K277" s="174"/>
    </row>
    <row r="278" spans="1:11" x14ac:dyDescent="0.25">
      <c r="A278" s="174"/>
      <c r="B278" s="174"/>
      <c r="C278" s="174"/>
      <c r="D278" s="174"/>
      <c r="E278" s="174"/>
      <c r="F278" s="174"/>
      <c r="G278" s="174"/>
      <c r="H278" s="174"/>
      <c r="I278" s="174"/>
      <c r="J278" s="174"/>
      <c r="K278" s="174"/>
    </row>
    <row r="279" spans="1:11" x14ac:dyDescent="0.25">
      <c r="A279" s="174"/>
      <c r="B279" s="174"/>
      <c r="C279" s="174"/>
      <c r="D279" s="174"/>
      <c r="E279" s="174"/>
      <c r="F279" s="174"/>
      <c r="G279" s="174"/>
      <c r="H279" s="174"/>
      <c r="I279" s="174"/>
      <c r="J279" s="174"/>
      <c r="K279" s="174"/>
    </row>
    <row r="280" spans="1:11" x14ac:dyDescent="0.25">
      <c r="A280" s="174"/>
      <c r="B280" s="174"/>
      <c r="C280" s="174"/>
      <c r="D280" s="174"/>
      <c r="E280" s="174"/>
      <c r="F280" s="174"/>
      <c r="G280" s="174"/>
      <c r="H280" s="174"/>
      <c r="I280" s="174"/>
      <c r="J280" s="174"/>
      <c r="K280" s="174"/>
    </row>
    <row r="281" spans="1:11" x14ac:dyDescent="0.25">
      <c r="A281" s="174"/>
      <c r="B281" s="174"/>
      <c r="C281" s="174"/>
      <c r="D281" s="174"/>
      <c r="E281" s="174"/>
      <c r="F281" s="174"/>
      <c r="G281" s="174"/>
      <c r="H281" s="174"/>
      <c r="I281" s="174"/>
      <c r="J281" s="174"/>
      <c r="K281" s="174"/>
    </row>
    <row r="282" spans="1:11" x14ac:dyDescent="0.25">
      <c r="A282" s="174"/>
      <c r="B282" s="174"/>
      <c r="C282" s="174"/>
      <c r="D282" s="174"/>
      <c r="E282" s="174"/>
      <c r="F282" s="174"/>
      <c r="G282" s="174"/>
      <c r="H282" s="174"/>
      <c r="I282" s="174"/>
      <c r="J282" s="174"/>
      <c r="K282" s="174"/>
    </row>
    <row r="283" spans="1:11" x14ac:dyDescent="0.25">
      <c r="A283" s="174"/>
      <c r="B283" s="174"/>
      <c r="C283" s="174"/>
      <c r="D283" s="174"/>
      <c r="E283" s="174"/>
      <c r="F283" s="174"/>
      <c r="G283" s="174"/>
      <c r="H283" s="174"/>
      <c r="I283" s="174"/>
      <c r="J283" s="174"/>
      <c r="K283" s="174"/>
    </row>
    <row r="284" spans="1:11" x14ac:dyDescent="0.25">
      <c r="A284" s="174"/>
      <c r="B284" s="174"/>
      <c r="C284" s="174"/>
      <c r="D284" s="174"/>
      <c r="E284" s="174"/>
      <c r="F284" s="174"/>
      <c r="G284" s="174"/>
      <c r="H284" s="174"/>
      <c r="I284" s="174"/>
      <c r="J284" s="174"/>
      <c r="K284" s="174"/>
    </row>
    <row r="285" spans="1:11" x14ac:dyDescent="0.25">
      <c r="A285" s="174"/>
      <c r="B285" s="174"/>
      <c r="C285" s="174"/>
      <c r="D285" s="174"/>
      <c r="E285" s="174"/>
      <c r="F285" s="174"/>
      <c r="G285" s="174"/>
      <c r="H285" s="174"/>
      <c r="I285" s="174"/>
      <c r="J285" s="174"/>
      <c r="K285" s="174"/>
    </row>
    <row r="286" spans="1:11" x14ac:dyDescent="0.25">
      <c r="A286" s="174"/>
      <c r="B286" s="174"/>
      <c r="C286" s="174"/>
      <c r="D286" s="174"/>
      <c r="E286" s="174"/>
      <c r="F286" s="174"/>
      <c r="G286" s="174"/>
      <c r="H286" s="174"/>
      <c r="I286" s="174"/>
      <c r="J286" s="174"/>
      <c r="K286" s="174"/>
    </row>
    <row r="287" spans="1:11" x14ac:dyDescent="0.25">
      <c r="A287" s="174"/>
      <c r="B287" s="174"/>
      <c r="C287" s="174"/>
      <c r="D287" s="174"/>
      <c r="E287" s="174"/>
      <c r="F287" s="174"/>
      <c r="G287" s="174"/>
      <c r="H287" s="174"/>
      <c r="I287" s="174"/>
      <c r="J287" s="174"/>
      <c r="K287" s="174"/>
    </row>
    <row r="288" spans="1:11" x14ac:dyDescent="0.25">
      <c r="A288" s="174"/>
      <c r="B288" s="174"/>
      <c r="C288" s="174"/>
      <c r="D288" s="174"/>
      <c r="E288" s="174"/>
      <c r="F288" s="174"/>
      <c r="G288" s="174"/>
      <c r="H288" s="174"/>
      <c r="I288" s="174"/>
      <c r="J288" s="174"/>
      <c r="K288" s="174"/>
    </row>
    <row r="289" spans="1:11" x14ac:dyDescent="0.25">
      <c r="A289" s="174"/>
      <c r="B289" s="174"/>
      <c r="C289" s="174"/>
      <c r="D289" s="174"/>
      <c r="E289" s="174"/>
      <c r="F289" s="174"/>
      <c r="G289" s="174"/>
      <c r="H289" s="174"/>
      <c r="I289" s="174"/>
      <c r="J289" s="174"/>
      <c r="K289" s="174"/>
    </row>
    <row r="290" spans="1:11" x14ac:dyDescent="0.25">
      <c r="A290" s="174"/>
      <c r="B290" s="174"/>
      <c r="C290" s="174"/>
      <c r="D290" s="174"/>
      <c r="E290" s="174"/>
      <c r="F290" s="174"/>
      <c r="G290" s="174"/>
      <c r="H290" s="174"/>
      <c r="I290" s="174"/>
      <c r="J290" s="174"/>
      <c r="K290" s="174"/>
    </row>
    <row r="291" spans="1:11" x14ac:dyDescent="0.25">
      <c r="A291" s="174"/>
      <c r="B291" s="174"/>
      <c r="C291" s="174"/>
      <c r="D291" s="174"/>
      <c r="E291" s="174"/>
      <c r="F291" s="174"/>
      <c r="G291" s="174"/>
      <c r="H291" s="174"/>
      <c r="I291" s="174"/>
      <c r="J291" s="174"/>
      <c r="K291" s="174"/>
    </row>
    <row r="292" spans="1:11" x14ac:dyDescent="0.25">
      <c r="A292" s="174"/>
      <c r="B292" s="174"/>
      <c r="C292" s="174"/>
      <c r="D292" s="174"/>
      <c r="E292" s="174"/>
      <c r="F292" s="174"/>
      <c r="G292" s="174"/>
      <c r="H292" s="174"/>
      <c r="I292" s="174"/>
      <c r="J292" s="174"/>
      <c r="K292" s="174"/>
    </row>
    <row r="293" spans="1:11" x14ac:dyDescent="0.25">
      <c r="A293" s="174"/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</row>
    <row r="294" spans="1:11" x14ac:dyDescent="0.25">
      <c r="A294" s="174"/>
      <c r="B294" s="174"/>
      <c r="C294" s="174"/>
      <c r="D294" s="174"/>
      <c r="E294" s="174"/>
      <c r="F294" s="174"/>
      <c r="G294" s="174"/>
      <c r="H294" s="174"/>
      <c r="I294" s="174"/>
      <c r="J294" s="174"/>
      <c r="K294" s="174"/>
    </row>
    <row r="295" spans="1:11" x14ac:dyDescent="0.25">
      <c r="A295" s="174"/>
      <c r="B295" s="174"/>
      <c r="C295" s="174"/>
      <c r="D295" s="174"/>
      <c r="E295" s="174"/>
      <c r="F295" s="174"/>
      <c r="G295" s="174"/>
      <c r="H295" s="174"/>
      <c r="I295" s="174"/>
      <c r="J295" s="174"/>
      <c r="K295" s="174"/>
    </row>
    <row r="296" spans="1:11" x14ac:dyDescent="0.25">
      <c r="A296" s="174"/>
      <c r="B296" s="174"/>
      <c r="C296" s="174"/>
      <c r="D296" s="174"/>
      <c r="E296" s="174"/>
      <c r="F296" s="174"/>
      <c r="G296" s="174"/>
      <c r="H296" s="174"/>
      <c r="I296" s="174"/>
      <c r="J296" s="174"/>
      <c r="K296" s="174"/>
    </row>
    <row r="297" spans="1:11" x14ac:dyDescent="0.25">
      <c r="A297" s="174"/>
      <c r="B297" s="174"/>
      <c r="C297" s="174"/>
      <c r="D297" s="174"/>
      <c r="E297" s="174"/>
      <c r="F297" s="174"/>
      <c r="G297" s="174"/>
      <c r="H297" s="174"/>
      <c r="I297" s="174"/>
      <c r="J297" s="174"/>
      <c r="K297" s="174"/>
    </row>
    <row r="298" spans="1:11" x14ac:dyDescent="0.25">
      <c r="A298" s="174"/>
      <c r="B298" s="174"/>
      <c r="C298" s="174"/>
      <c r="D298" s="174"/>
      <c r="E298" s="174"/>
      <c r="F298" s="174"/>
      <c r="G298" s="174"/>
      <c r="H298" s="174"/>
      <c r="I298" s="174"/>
      <c r="J298" s="174"/>
      <c r="K298" s="174"/>
    </row>
    <row r="299" spans="1:11" x14ac:dyDescent="0.25">
      <c r="A299" s="174"/>
      <c r="B299" s="174"/>
      <c r="C299" s="174"/>
      <c r="D299" s="174"/>
      <c r="E299" s="174"/>
      <c r="F299" s="174"/>
      <c r="G299" s="174"/>
      <c r="H299" s="174"/>
      <c r="I299" s="174"/>
      <c r="J299" s="174"/>
      <c r="K299" s="174"/>
    </row>
    <row r="300" spans="1:11" x14ac:dyDescent="0.25">
      <c r="A300" s="174"/>
      <c r="B300" s="174"/>
      <c r="C300" s="174"/>
      <c r="D300" s="174"/>
      <c r="E300" s="174"/>
      <c r="F300" s="174"/>
      <c r="G300" s="174"/>
      <c r="H300" s="174"/>
      <c r="I300" s="174"/>
      <c r="J300" s="174"/>
      <c r="K300" s="174"/>
    </row>
    <row r="301" spans="1:11" x14ac:dyDescent="0.25">
      <c r="A301" s="174"/>
      <c r="B301" s="174"/>
      <c r="C301" s="174"/>
      <c r="D301" s="174"/>
      <c r="E301" s="174"/>
      <c r="F301" s="174"/>
      <c r="G301" s="174"/>
      <c r="H301" s="174"/>
      <c r="I301" s="174"/>
      <c r="J301" s="174"/>
      <c r="K301" s="174"/>
    </row>
    <row r="302" spans="1:11" x14ac:dyDescent="0.25">
      <c r="A302" s="174"/>
      <c r="B302" s="174"/>
      <c r="C302" s="174"/>
      <c r="D302" s="174"/>
      <c r="E302" s="174"/>
      <c r="F302" s="174"/>
      <c r="G302" s="174"/>
      <c r="H302" s="174"/>
      <c r="I302" s="174"/>
      <c r="J302" s="174"/>
      <c r="K302" s="174"/>
    </row>
    <row r="303" spans="1:11" x14ac:dyDescent="0.25">
      <c r="A303" s="174"/>
      <c r="B303" s="174"/>
      <c r="C303" s="174"/>
      <c r="D303" s="174"/>
      <c r="E303" s="174"/>
      <c r="F303" s="174"/>
      <c r="G303" s="174"/>
      <c r="H303" s="174"/>
      <c r="I303" s="174"/>
      <c r="J303" s="174"/>
      <c r="K303" s="174"/>
    </row>
    <row r="304" spans="1:11" x14ac:dyDescent="0.25">
      <c r="A304" s="174"/>
      <c r="B304" s="174"/>
      <c r="C304" s="174"/>
      <c r="D304" s="174"/>
      <c r="E304" s="174"/>
      <c r="F304" s="174"/>
      <c r="G304" s="174"/>
      <c r="H304" s="174"/>
      <c r="I304" s="174"/>
      <c r="J304" s="174"/>
      <c r="K304" s="174"/>
    </row>
    <row r="305" spans="1:11" x14ac:dyDescent="0.25">
      <c r="A305" s="174"/>
      <c r="B305" s="174"/>
      <c r="C305" s="174"/>
      <c r="D305" s="174"/>
      <c r="E305" s="174"/>
      <c r="F305" s="174"/>
      <c r="G305" s="174"/>
      <c r="H305" s="174"/>
      <c r="I305" s="174"/>
      <c r="J305" s="174"/>
      <c r="K305" s="174"/>
    </row>
    <row r="306" spans="1:11" x14ac:dyDescent="0.25">
      <c r="A306" s="174"/>
      <c r="B306" s="174"/>
      <c r="C306" s="174"/>
      <c r="D306" s="174"/>
      <c r="E306" s="174"/>
      <c r="F306" s="174"/>
      <c r="G306" s="174"/>
      <c r="H306" s="174"/>
      <c r="I306" s="174"/>
      <c r="J306" s="174"/>
      <c r="K306" s="174"/>
    </row>
    <row r="307" spans="1:11" x14ac:dyDescent="0.25">
      <c r="A307" s="174"/>
      <c r="B307" s="174"/>
      <c r="C307" s="174"/>
      <c r="D307" s="174"/>
      <c r="E307" s="174"/>
      <c r="F307" s="174"/>
      <c r="G307" s="174"/>
      <c r="H307" s="174"/>
      <c r="I307" s="174"/>
      <c r="J307" s="174"/>
      <c r="K307" s="174"/>
    </row>
    <row r="308" spans="1:11" x14ac:dyDescent="0.25">
      <c r="A308" s="174"/>
      <c r="B308" s="174"/>
      <c r="C308" s="174"/>
      <c r="D308" s="174"/>
      <c r="E308" s="174"/>
      <c r="F308" s="174"/>
      <c r="G308" s="174"/>
      <c r="H308" s="174"/>
      <c r="I308" s="174"/>
      <c r="J308" s="174"/>
      <c r="K308" s="174"/>
    </row>
    <row r="309" spans="1:11" x14ac:dyDescent="0.25">
      <c r="A309" s="174"/>
      <c r="B309" s="174"/>
      <c r="C309" s="174"/>
      <c r="D309" s="174"/>
      <c r="E309" s="174"/>
      <c r="F309" s="174"/>
      <c r="G309" s="174"/>
      <c r="H309" s="174"/>
      <c r="I309" s="174"/>
      <c r="J309" s="174"/>
      <c r="K309" s="174"/>
    </row>
    <row r="310" spans="1:11" x14ac:dyDescent="0.25">
      <c r="A310" s="174"/>
      <c r="B310" s="174"/>
      <c r="C310" s="174"/>
      <c r="D310" s="174"/>
      <c r="E310" s="174"/>
      <c r="F310" s="174"/>
      <c r="G310" s="174"/>
      <c r="H310" s="174"/>
      <c r="I310" s="174"/>
      <c r="J310" s="174"/>
      <c r="K310" s="174"/>
    </row>
    <row r="311" spans="1:11" x14ac:dyDescent="0.25">
      <c r="A311" s="174"/>
      <c r="B311" s="174"/>
      <c r="C311" s="174"/>
      <c r="D311" s="174"/>
      <c r="E311" s="174"/>
      <c r="F311" s="174"/>
      <c r="G311" s="174"/>
      <c r="H311" s="174"/>
      <c r="I311" s="174"/>
      <c r="J311" s="174"/>
      <c r="K311" s="174"/>
    </row>
    <row r="312" spans="1:11" x14ac:dyDescent="0.25">
      <c r="A312" s="174"/>
      <c r="B312" s="174"/>
      <c r="C312" s="174"/>
      <c r="D312" s="174"/>
      <c r="E312" s="174"/>
      <c r="F312" s="174"/>
      <c r="G312" s="174"/>
      <c r="H312" s="174"/>
      <c r="I312" s="174"/>
      <c r="J312" s="174"/>
      <c r="K312" s="174"/>
    </row>
    <row r="313" spans="1:11" x14ac:dyDescent="0.25">
      <c r="A313" s="174"/>
      <c r="B313" s="174"/>
      <c r="C313" s="174"/>
      <c r="D313" s="174"/>
      <c r="E313" s="174"/>
      <c r="F313" s="174"/>
      <c r="G313" s="174"/>
      <c r="H313" s="174"/>
      <c r="I313" s="174"/>
      <c r="J313" s="174"/>
      <c r="K313" s="174"/>
    </row>
    <row r="314" spans="1:11" x14ac:dyDescent="0.25">
      <c r="A314" s="174"/>
      <c r="B314" s="174"/>
      <c r="C314" s="174"/>
      <c r="D314" s="174"/>
      <c r="E314" s="174"/>
      <c r="F314" s="174"/>
      <c r="G314" s="174"/>
      <c r="H314" s="174"/>
      <c r="I314" s="174"/>
      <c r="J314" s="174"/>
      <c r="K314" s="174"/>
    </row>
    <row r="315" spans="1:11" x14ac:dyDescent="0.25">
      <c r="A315" s="174"/>
      <c r="B315" s="174"/>
      <c r="C315" s="174"/>
      <c r="D315" s="174"/>
      <c r="E315" s="174"/>
      <c r="F315" s="174"/>
      <c r="G315" s="174"/>
      <c r="H315" s="174"/>
      <c r="I315" s="174"/>
      <c r="J315" s="174"/>
      <c r="K315" s="174"/>
    </row>
    <row r="316" spans="1:11" x14ac:dyDescent="0.25">
      <c r="A316" s="174"/>
      <c r="B316" s="174"/>
      <c r="C316" s="174"/>
      <c r="D316" s="174"/>
      <c r="E316" s="174"/>
      <c r="F316" s="174"/>
      <c r="G316" s="174"/>
      <c r="H316" s="174"/>
      <c r="I316" s="174"/>
      <c r="J316" s="174"/>
      <c r="K316" s="174"/>
    </row>
    <row r="317" spans="1:11" x14ac:dyDescent="0.25">
      <c r="A317" s="174"/>
      <c r="B317" s="174"/>
      <c r="C317" s="174"/>
      <c r="D317" s="174"/>
      <c r="E317" s="174"/>
      <c r="F317" s="174"/>
      <c r="G317" s="174"/>
      <c r="H317" s="174"/>
      <c r="I317" s="174"/>
      <c r="J317" s="174"/>
      <c r="K317" s="174"/>
    </row>
    <row r="318" spans="1:11" x14ac:dyDescent="0.25">
      <c r="A318" s="174"/>
      <c r="B318" s="174"/>
      <c r="C318" s="174"/>
      <c r="D318" s="174"/>
      <c r="E318" s="174"/>
      <c r="F318" s="174"/>
      <c r="G318" s="174"/>
      <c r="H318" s="174"/>
      <c r="I318" s="174"/>
      <c r="J318" s="174"/>
      <c r="K318" s="174"/>
    </row>
    <row r="319" spans="1:11" x14ac:dyDescent="0.25">
      <c r="A319" s="174"/>
      <c r="B319" s="174"/>
      <c r="C319" s="174"/>
      <c r="D319" s="174"/>
      <c r="E319" s="174"/>
      <c r="F319" s="174"/>
      <c r="G319" s="174"/>
      <c r="H319" s="174"/>
      <c r="I319" s="174"/>
      <c r="J319" s="174"/>
      <c r="K319" s="174"/>
    </row>
    <row r="320" spans="1:11" x14ac:dyDescent="0.25">
      <c r="A320" s="174"/>
      <c r="B320" s="174"/>
      <c r="C320" s="174"/>
      <c r="D320" s="174"/>
      <c r="E320" s="174"/>
      <c r="F320" s="174"/>
      <c r="G320" s="174"/>
      <c r="H320" s="174"/>
      <c r="I320" s="174"/>
      <c r="J320" s="174"/>
      <c r="K320" s="174"/>
    </row>
    <row r="321" spans="1:11" x14ac:dyDescent="0.25">
      <c r="A321" s="174"/>
      <c r="B321" s="174"/>
      <c r="C321" s="174"/>
      <c r="D321" s="174"/>
      <c r="E321" s="174"/>
      <c r="F321" s="174"/>
      <c r="G321" s="174"/>
      <c r="H321" s="174"/>
      <c r="I321" s="174"/>
      <c r="J321" s="174"/>
      <c r="K321" s="174"/>
    </row>
    <row r="322" spans="1:11" x14ac:dyDescent="0.25">
      <c r="A322" s="174"/>
      <c r="B322" s="174"/>
      <c r="C322" s="174"/>
      <c r="D322" s="174"/>
      <c r="E322" s="174"/>
      <c r="F322" s="174"/>
      <c r="G322" s="174"/>
      <c r="H322" s="174"/>
      <c r="I322" s="174"/>
      <c r="J322" s="174"/>
      <c r="K322" s="174"/>
    </row>
    <row r="323" spans="1:11" x14ac:dyDescent="0.25">
      <c r="A323" s="174"/>
      <c r="B323" s="174"/>
      <c r="C323" s="174"/>
      <c r="D323" s="174"/>
      <c r="E323" s="174"/>
      <c r="F323" s="174"/>
      <c r="G323" s="174"/>
      <c r="H323" s="174"/>
      <c r="I323" s="174"/>
      <c r="J323" s="174"/>
      <c r="K323" s="174"/>
    </row>
    <row r="324" spans="1:11" x14ac:dyDescent="0.25">
      <c r="A324" s="174"/>
      <c r="B324" s="174"/>
      <c r="C324" s="174"/>
      <c r="D324" s="174"/>
      <c r="E324" s="174"/>
      <c r="F324" s="174"/>
      <c r="G324" s="174"/>
      <c r="H324" s="174"/>
      <c r="I324" s="174"/>
      <c r="J324" s="174"/>
      <c r="K324" s="174"/>
    </row>
    <row r="325" spans="1:11" x14ac:dyDescent="0.25">
      <c r="A325" s="174"/>
      <c r="B325" s="174"/>
      <c r="C325" s="174"/>
      <c r="D325" s="174"/>
      <c r="E325" s="174"/>
      <c r="F325" s="174"/>
      <c r="G325" s="174"/>
      <c r="H325" s="174"/>
      <c r="I325" s="174"/>
      <c r="J325" s="174"/>
      <c r="K325" s="174"/>
    </row>
    <row r="326" spans="1:11" x14ac:dyDescent="0.25">
      <c r="A326" s="174"/>
      <c r="B326" s="174"/>
      <c r="C326" s="174"/>
      <c r="D326" s="174"/>
      <c r="E326" s="174"/>
      <c r="F326" s="174"/>
      <c r="G326" s="174"/>
      <c r="H326" s="174"/>
      <c r="I326" s="174"/>
      <c r="J326" s="174"/>
      <c r="K326" s="174"/>
    </row>
    <row r="327" spans="1:11" x14ac:dyDescent="0.25">
      <c r="A327" s="174"/>
      <c r="B327" s="174"/>
      <c r="C327" s="174"/>
      <c r="D327" s="174"/>
      <c r="E327" s="174"/>
      <c r="F327" s="174"/>
      <c r="G327" s="174"/>
      <c r="H327" s="174"/>
      <c r="I327" s="174"/>
      <c r="J327" s="174"/>
      <c r="K327" s="174"/>
    </row>
    <row r="328" spans="1:11" x14ac:dyDescent="0.25">
      <c r="A328" s="174"/>
      <c r="B328" s="174"/>
      <c r="C328" s="174"/>
      <c r="D328" s="174"/>
      <c r="E328" s="174"/>
      <c r="F328" s="174"/>
      <c r="G328" s="174"/>
      <c r="H328" s="174"/>
      <c r="I328" s="174"/>
      <c r="J328" s="174"/>
      <c r="K328" s="174"/>
    </row>
    <row r="329" spans="1:11" x14ac:dyDescent="0.25">
      <c r="A329" s="174"/>
      <c r="B329" s="174"/>
      <c r="C329" s="174"/>
      <c r="D329" s="174"/>
      <c r="E329" s="174"/>
      <c r="F329" s="174"/>
      <c r="G329" s="174"/>
      <c r="H329" s="174"/>
      <c r="I329" s="174"/>
      <c r="J329" s="174"/>
      <c r="K329" s="174"/>
    </row>
    <row r="330" spans="1:11" x14ac:dyDescent="0.25">
      <c r="A330" s="174"/>
      <c r="B330" s="174"/>
      <c r="C330" s="174"/>
      <c r="D330" s="174"/>
      <c r="E330" s="174"/>
      <c r="F330" s="174"/>
      <c r="G330" s="174"/>
      <c r="H330" s="174"/>
      <c r="I330" s="174"/>
      <c r="J330" s="174"/>
      <c r="K330" s="174"/>
    </row>
    <row r="331" spans="1:11" x14ac:dyDescent="0.25">
      <c r="A331" s="174"/>
      <c r="B331" s="174"/>
      <c r="C331" s="174"/>
      <c r="D331" s="174"/>
      <c r="E331" s="174"/>
      <c r="F331" s="174"/>
      <c r="G331" s="174"/>
      <c r="H331" s="174"/>
      <c r="I331" s="174"/>
      <c r="J331" s="174"/>
      <c r="K331" s="174"/>
    </row>
    <row r="332" spans="1:11" x14ac:dyDescent="0.25">
      <c r="A332" s="174"/>
      <c r="B332" s="174"/>
      <c r="C332" s="174"/>
      <c r="D332" s="174"/>
      <c r="E332" s="174"/>
      <c r="F332" s="174"/>
      <c r="G332" s="174"/>
      <c r="H332" s="174"/>
      <c r="I332" s="174"/>
      <c r="J332" s="174"/>
      <c r="K332" s="174"/>
    </row>
    <row r="333" spans="1:11" x14ac:dyDescent="0.25">
      <c r="A333" s="174"/>
      <c r="B333" s="174"/>
      <c r="C333" s="174"/>
      <c r="D333" s="174"/>
      <c r="E333" s="174"/>
      <c r="F333" s="174"/>
      <c r="G333" s="174"/>
      <c r="H333" s="174"/>
      <c r="I333" s="174"/>
      <c r="J333" s="174"/>
      <c r="K333" s="174"/>
    </row>
    <row r="334" spans="1:11" x14ac:dyDescent="0.25">
      <c r="A334" s="174"/>
      <c r="B334" s="174"/>
      <c r="C334" s="174"/>
      <c r="D334" s="174"/>
      <c r="E334" s="174"/>
      <c r="F334" s="174"/>
      <c r="G334" s="174"/>
      <c r="H334" s="174"/>
      <c r="I334" s="174"/>
      <c r="J334" s="174"/>
      <c r="K334" s="174"/>
    </row>
    <row r="335" spans="1:11" x14ac:dyDescent="0.25">
      <c r="A335" s="174"/>
      <c r="B335" s="174"/>
      <c r="C335" s="174"/>
      <c r="D335" s="174"/>
      <c r="E335" s="174"/>
      <c r="F335" s="174"/>
      <c r="G335" s="174"/>
      <c r="H335" s="174"/>
      <c r="I335" s="174"/>
      <c r="J335" s="174"/>
      <c r="K335" s="174"/>
    </row>
    <row r="336" spans="1:11" x14ac:dyDescent="0.25">
      <c r="A336" s="174"/>
      <c r="B336" s="174"/>
      <c r="C336" s="174"/>
      <c r="D336" s="174"/>
      <c r="E336" s="174"/>
      <c r="F336" s="174"/>
      <c r="G336" s="174"/>
      <c r="H336" s="174"/>
      <c r="I336" s="174"/>
      <c r="J336" s="174"/>
      <c r="K336" s="174"/>
    </row>
    <row r="337" spans="1:11" x14ac:dyDescent="0.25">
      <c r="A337" s="174"/>
      <c r="B337" s="174"/>
      <c r="C337" s="174"/>
      <c r="D337" s="174"/>
      <c r="E337" s="174"/>
      <c r="F337" s="174"/>
      <c r="G337" s="174"/>
      <c r="H337" s="174"/>
      <c r="I337" s="174"/>
      <c r="J337" s="174"/>
      <c r="K337" s="174"/>
    </row>
    <row r="338" spans="1:11" x14ac:dyDescent="0.25">
      <c r="A338" s="174"/>
      <c r="B338" s="174"/>
      <c r="C338" s="174"/>
      <c r="D338" s="174"/>
      <c r="E338" s="174"/>
      <c r="F338" s="174"/>
      <c r="G338" s="174"/>
      <c r="H338" s="174"/>
      <c r="I338" s="174"/>
      <c r="J338" s="174"/>
      <c r="K338" s="174"/>
    </row>
    <row r="339" spans="1:11" x14ac:dyDescent="0.25">
      <c r="A339" s="174"/>
      <c r="B339" s="174"/>
      <c r="C339" s="174"/>
      <c r="D339" s="174"/>
      <c r="E339" s="174"/>
      <c r="F339" s="174"/>
      <c r="G339" s="174"/>
      <c r="H339" s="174"/>
      <c r="I339" s="174"/>
      <c r="J339" s="174"/>
      <c r="K339" s="174"/>
    </row>
    <row r="340" spans="1:11" x14ac:dyDescent="0.25">
      <c r="A340" s="174"/>
      <c r="B340" s="174"/>
      <c r="C340" s="174"/>
      <c r="D340" s="174"/>
      <c r="E340" s="174"/>
      <c r="F340" s="174"/>
      <c r="G340" s="174"/>
      <c r="H340" s="174"/>
      <c r="I340" s="174"/>
      <c r="J340" s="174"/>
      <c r="K340" s="174"/>
    </row>
    <row r="341" spans="1:11" x14ac:dyDescent="0.25">
      <c r="A341" s="174"/>
      <c r="B341" s="174"/>
      <c r="C341" s="174"/>
      <c r="D341" s="174"/>
      <c r="E341" s="174"/>
      <c r="F341" s="174"/>
      <c r="G341" s="174"/>
      <c r="H341" s="174"/>
      <c r="I341" s="174"/>
      <c r="J341" s="174"/>
      <c r="K341" s="174"/>
    </row>
    <row r="342" spans="1:11" x14ac:dyDescent="0.25">
      <c r="A342" s="174"/>
      <c r="B342" s="174"/>
      <c r="C342" s="174"/>
      <c r="D342" s="174"/>
      <c r="E342" s="174"/>
      <c r="F342" s="174"/>
      <c r="G342" s="174"/>
      <c r="H342" s="174"/>
      <c r="I342" s="174"/>
      <c r="J342" s="174"/>
      <c r="K342" s="174"/>
    </row>
    <row r="343" spans="1:11" x14ac:dyDescent="0.25">
      <c r="A343" s="174"/>
      <c r="B343" s="174"/>
      <c r="C343" s="174"/>
      <c r="D343" s="174"/>
      <c r="E343" s="174"/>
      <c r="F343" s="174"/>
      <c r="G343" s="174"/>
      <c r="H343" s="174"/>
      <c r="I343" s="174"/>
      <c r="J343" s="174"/>
      <c r="K343" s="174"/>
    </row>
    <row r="344" spans="1:11" x14ac:dyDescent="0.25">
      <c r="A344" s="174"/>
      <c r="B344" s="174"/>
      <c r="C344" s="174"/>
      <c r="D344" s="174"/>
      <c r="E344" s="174"/>
      <c r="F344" s="174"/>
      <c r="G344" s="174"/>
      <c r="H344" s="174"/>
      <c r="I344" s="174"/>
      <c r="J344" s="174"/>
      <c r="K344" s="174"/>
    </row>
    <row r="345" spans="1:11" x14ac:dyDescent="0.25">
      <c r="A345" s="174"/>
      <c r="B345" s="174"/>
      <c r="C345" s="174"/>
      <c r="D345" s="174"/>
      <c r="E345" s="174"/>
      <c r="F345" s="174"/>
      <c r="G345" s="174"/>
      <c r="H345" s="174"/>
      <c r="I345" s="174"/>
      <c r="J345" s="174"/>
      <c r="K345" s="174"/>
    </row>
    <row r="346" spans="1:11" x14ac:dyDescent="0.25">
      <c r="A346" s="174"/>
      <c r="B346" s="174"/>
      <c r="C346" s="174"/>
      <c r="D346" s="174"/>
      <c r="E346" s="174"/>
      <c r="F346" s="174"/>
      <c r="G346" s="174"/>
      <c r="H346" s="174"/>
      <c r="I346" s="174"/>
      <c r="J346" s="174"/>
      <c r="K346" s="174"/>
    </row>
    <row r="347" spans="1:11" x14ac:dyDescent="0.25">
      <c r="A347" s="174"/>
      <c r="B347" s="174"/>
      <c r="C347" s="174"/>
      <c r="D347" s="174"/>
      <c r="E347" s="174"/>
      <c r="F347" s="174"/>
      <c r="G347" s="174"/>
      <c r="H347" s="174"/>
      <c r="I347" s="174"/>
      <c r="J347" s="174"/>
      <c r="K347" s="174"/>
    </row>
    <row r="348" spans="1:11" x14ac:dyDescent="0.25">
      <c r="A348" s="174"/>
      <c r="B348" s="174"/>
      <c r="C348" s="174"/>
      <c r="D348" s="174"/>
      <c r="E348" s="174"/>
      <c r="F348" s="174"/>
      <c r="G348" s="174"/>
      <c r="H348" s="174"/>
      <c r="I348" s="174"/>
      <c r="J348" s="174"/>
      <c r="K348" s="174"/>
    </row>
    <row r="349" spans="1:11" x14ac:dyDescent="0.25">
      <c r="A349" s="174"/>
      <c r="B349" s="174"/>
      <c r="C349" s="174"/>
      <c r="D349" s="174"/>
      <c r="E349" s="174"/>
      <c r="F349" s="174"/>
      <c r="G349" s="174"/>
      <c r="H349" s="174"/>
      <c r="I349" s="174"/>
      <c r="J349" s="174"/>
      <c r="K349" s="174"/>
    </row>
    <row r="350" spans="1:11" x14ac:dyDescent="0.25">
      <c r="A350" s="174"/>
      <c r="B350" s="174"/>
      <c r="C350" s="174"/>
      <c r="D350" s="174"/>
      <c r="E350" s="174"/>
      <c r="F350" s="174"/>
      <c r="G350" s="174"/>
      <c r="H350" s="174"/>
      <c r="I350" s="174"/>
      <c r="J350" s="174"/>
      <c r="K350" s="174"/>
    </row>
    <row r="351" spans="1:11" x14ac:dyDescent="0.25">
      <c r="A351" s="174"/>
      <c r="B351" s="174"/>
      <c r="C351" s="174"/>
      <c r="D351" s="174"/>
      <c r="E351" s="174"/>
      <c r="F351" s="174"/>
      <c r="G351" s="174"/>
      <c r="H351" s="174"/>
      <c r="I351" s="174"/>
      <c r="J351" s="174"/>
      <c r="K351" s="174"/>
    </row>
    <row r="352" spans="1:11" x14ac:dyDescent="0.25">
      <c r="A352" s="174"/>
      <c r="B352" s="174"/>
      <c r="C352" s="174"/>
      <c r="D352" s="174"/>
      <c r="E352" s="174"/>
      <c r="F352" s="174"/>
      <c r="G352" s="174"/>
      <c r="H352" s="174"/>
      <c r="I352" s="174"/>
      <c r="J352" s="174"/>
      <c r="K352" s="174"/>
    </row>
    <row r="353" spans="1:11" x14ac:dyDescent="0.25">
      <c r="A353" s="174"/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</row>
    <row r="354" spans="1:11" x14ac:dyDescent="0.25">
      <c r="A354" s="174"/>
      <c r="B354" s="174"/>
      <c r="C354" s="174"/>
      <c r="D354" s="174"/>
      <c r="E354" s="174"/>
      <c r="F354" s="174"/>
      <c r="G354" s="174"/>
      <c r="H354" s="174"/>
      <c r="I354" s="174"/>
      <c r="J354" s="174"/>
      <c r="K354" s="174"/>
    </row>
    <row r="355" spans="1:11" x14ac:dyDescent="0.25">
      <c r="A355" s="174"/>
      <c r="B355" s="174"/>
      <c r="C355" s="174"/>
      <c r="D355" s="174"/>
      <c r="E355" s="174"/>
      <c r="F355" s="174"/>
      <c r="G355" s="174"/>
      <c r="H355" s="174"/>
      <c r="I355" s="174"/>
      <c r="J355" s="174"/>
      <c r="K355" s="174"/>
    </row>
    <row r="356" spans="1:11" x14ac:dyDescent="0.25">
      <c r="A356" s="174"/>
      <c r="B356" s="174"/>
      <c r="C356" s="174"/>
      <c r="D356" s="174"/>
      <c r="E356" s="174"/>
      <c r="F356" s="174"/>
      <c r="G356" s="174"/>
      <c r="H356" s="174"/>
      <c r="I356" s="174"/>
      <c r="J356" s="174"/>
      <c r="K356" s="174"/>
    </row>
    <row r="357" spans="1:11" x14ac:dyDescent="0.25">
      <c r="A357" s="174"/>
      <c r="B357" s="174"/>
      <c r="C357" s="174"/>
      <c r="D357" s="174"/>
      <c r="E357" s="174"/>
      <c r="F357" s="174"/>
      <c r="G357" s="174"/>
      <c r="H357" s="174"/>
      <c r="I357" s="174"/>
      <c r="J357" s="174"/>
      <c r="K357" s="174"/>
    </row>
    <row r="358" spans="1:11" x14ac:dyDescent="0.25">
      <c r="A358" s="174"/>
      <c r="B358" s="174"/>
      <c r="C358" s="174"/>
      <c r="D358" s="174"/>
      <c r="E358" s="174"/>
      <c r="F358" s="174"/>
      <c r="G358" s="174"/>
      <c r="H358" s="174"/>
      <c r="I358" s="174"/>
      <c r="J358" s="174"/>
      <c r="K358" s="174"/>
    </row>
    <row r="359" spans="1:11" x14ac:dyDescent="0.25">
      <c r="A359" s="174"/>
      <c r="B359" s="174"/>
      <c r="C359" s="174"/>
      <c r="D359" s="174"/>
      <c r="E359" s="174"/>
      <c r="F359" s="174"/>
      <c r="G359" s="174"/>
      <c r="H359" s="174"/>
      <c r="I359" s="174"/>
      <c r="J359" s="174"/>
      <c r="K359" s="174"/>
    </row>
    <row r="360" spans="1:11" x14ac:dyDescent="0.25">
      <c r="A360" s="174"/>
      <c r="B360" s="174"/>
      <c r="C360" s="174"/>
      <c r="D360" s="174"/>
      <c r="E360" s="174"/>
      <c r="F360" s="174"/>
      <c r="G360" s="174"/>
      <c r="H360" s="174"/>
      <c r="I360" s="174"/>
      <c r="J360" s="174"/>
      <c r="K360" s="174"/>
    </row>
    <row r="361" spans="1:11" x14ac:dyDescent="0.25">
      <c r="A361" s="174"/>
      <c r="B361" s="174"/>
      <c r="C361" s="174"/>
      <c r="D361" s="174"/>
      <c r="E361" s="174"/>
      <c r="F361" s="174"/>
      <c r="G361" s="174"/>
      <c r="H361" s="174"/>
      <c r="I361" s="174"/>
      <c r="J361" s="174"/>
      <c r="K361" s="174"/>
    </row>
    <row r="362" spans="1:11" x14ac:dyDescent="0.25">
      <c r="A362" s="174"/>
      <c r="B362" s="174"/>
      <c r="C362" s="174"/>
      <c r="D362" s="174"/>
      <c r="E362" s="174"/>
      <c r="F362" s="174"/>
      <c r="G362" s="174"/>
      <c r="H362" s="174"/>
      <c r="I362" s="174"/>
      <c r="J362" s="174"/>
      <c r="K362" s="174"/>
    </row>
    <row r="363" spans="1:11" x14ac:dyDescent="0.25">
      <c r="A363" s="174"/>
      <c r="B363" s="174"/>
      <c r="C363" s="174"/>
      <c r="D363" s="174"/>
      <c r="E363" s="174"/>
      <c r="F363" s="174"/>
      <c r="G363" s="174"/>
      <c r="H363" s="174"/>
      <c r="I363" s="174"/>
      <c r="J363" s="174"/>
      <c r="K363" s="174"/>
    </row>
    <row r="364" spans="1:11" x14ac:dyDescent="0.25">
      <c r="A364" s="174"/>
      <c r="B364" s="174"/>
      <c r="C364" s="174"/>
      <c r="D364" s="174"/>
      <c r="E364" s="174"/>
      <c r="F364" s="174"/>
      <c r="G364" s="174"/>
      <c r="H364" s="174"/>
      <c r="I364" s="174"/>
      <c r="J364" s="174"/>
      <c r="K364" s="174"/>
    </row>
    <row r="365" spans="1:11" x14ac:dyDescent="0.25">
      <c r="A365" s="174"/>
      <c r="B365" s="174"/>
      <c r="C365" s="174"/>
      <c r="D365" s="174"/>
      <c r="E365" s="174"/>
      <c r="F365" s="174"/>
      <c r="G365" s="174"/>
      <c r="H365" s="174"/>
      <c r="I365" s="174"/>
      <c r="J365" s="174"/>
      <c r="K365" s="174"/>
    </row>
    <row r="366" spans="1:11" x14ac:dyDescent="0.25">
      <c r="A366" s="174"/>
      <c r="B366" s="174"/>
      <c r="C366" s="174"/>
      <c r="D366" s="174"/>
      <c r="E366" s="174"/>
      <c r="F366" s="174"/>
      <c r="G366" s="174"/>
      <c r="H366" s="174"/>
      <c r="I366" s="174"/>
      <c r="J366" s="174"/>
      <c r="K366" s="174"/>
    </row>
    <row r="367" spans="1:11" x14ac:dyDescent="0.25">
      <c r="A367" s="174"/>
      <c r="B367" s="174"/>
      <c r="C367" s="174"/>
      <c r="D367" s="174"/>
      <c r="E367" s="174"/>
      <c r="F367" s="174"/>
      <c r="G367" s="174"/>
      <c r="H367" s="174"/>
      <c r="I367" s="174"/>
      <c r="J367" s="174"/>
      <c r="K367" s="174"/>
    </row>
    <row r="368" spans="1:11" x14ac:dyDescent="0.25">
      <c r="A368" s="174"/>
      <c r="B368" s="174"/>
      <c r="C368" s="174"/>
      <c r="D368" s="174"/>
      <c r="E368" s="174"/>
      <c r="F368" s="174"/>
      <c r="G368" s="174"/>
      <c r="H368" s="174"/>
      <c r="I368" s="174"/>
      <c r="J368" s="174"/>
      <c r="K368" s="174"/>
    </row>
    <row r="369" spans="1:11" x14ac:dyDescent="0.25">
      <c r="A369" s="174"/>
      <c r="B369" s="174"/>
      <c r="C369" s="174"/>
      <c r="D369" s="174"/>
      <c r="E369" s="174"/>
      <c r="F369" s="174"/>
      <c r="G369" s="174"/>
      <c r="H369" s="174"/>
      <c r="I369" s="174"/>
      <c r="J369" s="174"/>
      <c r="K369" s="174"/>
    </row>
    <row r="370" spans="1:11" x14ac:dyDescent="0.25">
      <c r="A370" s="174"/>
      <c r="B370" s="174"/>
      <c r="C370" s="174"/>
      <c r="D370" s="174"/>
      <c r="E370" s="174"/>
      <c r="F370" s="174"/>
      <c r="G370" s="174"/>
      <c r="H370" s="174"/>
      <c r="I370" s="174"/>
      <c r="J370" s="174"/>
      <c r="K370" s="174"/>
    </row>
    <row r="371" spans="1:11" x14ac:dyDescent="0.25">
      <c r="A371" s="174"/>
      <c r="B371" s="174"/>
      <c r="C371" s="174"/>
      <c r="D371" s="174"/>
      <c r="E371" s="174"/>
      <c r="F371" s="174"/>
      <c r="G371" s="174"/>
      <c r="H371" s="174"/>
      <c r="I371" s="174"/>
      <c r="J371" s="174"/>
      <c r="K371" s="174"/>
    </row>
    <row r="372" spans="1:11" x14ac:dyDescent="0.25">
      <c r="A372" s="174"/>
      <c r="B372" s="174"/>
      <c r="C372" s="174"/>
      <c r="D372" s="174"/>
      <c r="E372" s="174"/>
      <c r="F372" s="174"/>
      <c r="G372" s="174"/>
      <c r="H372" s="174"/>
      <c r="I372" s="174"/>
      <c r="J372" s="174"/>
      <c r="K372" s="174"/>
    </row>
    <row r="373" spans="1:11" x14ac:dyDescent="0.25">
      <c r="A373" s="174"/>
      <c r="B373" s="174"/>
      <c r="C373" s="174"/>
      <c r="D373" s="174"/>
      <c r="E373" s="174"/>
      <c r="F373" s="174"/>
      <c r="G373" s="174"/>
      <c r="H373" s="174"/>
      <c r="I373" s="174"/>
      <c r="J373" s="174"/>
      <c r="K373" s="174"/>
    </row>
    <row r="374" spans="1:11" x14ac:dyDescent="0.25">
      <c r="A374" s="174"/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</row>
    <row r="375" spans="1:11" x14ac:dyDescent="0.25">
      <c r="A375" s="174"/>
      <c r="B375" s="174"/>
      <c r="C375" s="174"/>
      <c r="D375" s="174"/>
      <c r="E375" s="174"/>
      <c r="F375" s="174"/>
      <c r="G375" s="174"/>
      <c r="H375" s="174"/>
      <c r="I375" s="174"/>
      <c r="J375" s="174"/>
      <c r="K375" s="174"/>
    </row>
    <row r="376" spans="1:11" x14ac:dyDescent="0.25">
      <c r="A376" s="174"/>
      <c r="B376" s="174"/>
      <c r="C376" s="174"/>
      <c r="D376" s="174"/>
      <c r="E376" s="174"/>
      <c r="F376" s="174"/>
      <c r="G376" s="174"/>
      <c r="H376" s="174"/>
      <c r="I376" s="174"/>
      <c r="J376" s="174"/>
      <c r="K376" s="174"/>
    </row>
    <row r="377" spans="1:11" x14ac:dyDescent="0.25">
      <c r="A377" s="174"/>
      <c r="B377" s="174"/>
      <c r="C377" s="174"/>
      <c r="D377" s="174"/>
      <c r="E377" s="174"/>
      <c r="F377" s="174"/>
      <c r="G377" s="174"/>
      <c r="H377" s="174"/>
      <c r="I377" s="174"/>
      <c r="J377" s="174"/>
      <c r="K377" s="174"/>
    </row>
    <row r="378" spans="1:11" x14ac:dyDescent="0.25">
      <c r="A378" s="174"/>
      <c r="B378" s="174"/>
      <c r="C378" s="174"/>
      <c r="D378" s="174"/>
      <c r="E378" s="174"/>
      <c r="F378" s="174"/>
      <c r="G378" s="174"/>
      <c r="H378" s="174"/>
      <c r="I378" s="174"/>
      <c r="J378" s="174"/>
      <c r="K378" s="174"/>
    </row>
    <row r="379" spans="1:11" x14ac:dyDescent="0.25">
      <c r="A379" s="174"/>
      <c r="B379" s="174"/>
      <c r="C379" s="174"/>
      <c r="D379" s="174"/>
      <c r="E379" s="174"/>
      <c r="F379" s="174"/>
      <c r="G379" s="174"/>
      <c r="H379" s="174"/>
      <c r="I379" s="174"/>
      <c r="J379" s="174"/>
      <c r="K379" s="174"/>
    </row>
    <row r="380" spans="1:11" x14ac:dyDescent="0.25">
      <c r="A380" s="174"/>
      <c r="B380" s="174"/>
      <c r="C380" s="174"/>
      <c r="D380" s="174"/>
      <c r="E380" s="174"/>
      <c r="F380" s="174"/>
      <c r="G380" s="174"/>
      <c r="H380" s="174"/>
      <c r="I380" s="174"/>
      <c r="J380" s="174"/>
      <c r="K380" s="174"/>
    </row>
    <row r="381" spans="1:11" x14ac:dyDescent="0.25">
      <c r="A381" s="174"/>
      <c r="B381" s="174"/>
      <c r="C381" s="174"/>
      <c r="D381" s="174"/>
      <c r="E381" s="174"/>
      <c r="F381" s="174"/>
      <c r="G381" s="174"/>
      <c r="H381" s="174"/>
      <c r="I381" s="174"/>
      <c r="J381" s="174"/>
      <c r="K381" s="174"/>
    </row>
    <row r="382" spans="1:11" x14ac:dyDescent="0.25">
      <c r="A382" s="174"/>
      <c r="B382" s="174"/>
      <c r="C382" s="174"/>
      <c r="D382" s="174"/>
      <c r="E382" s="174"/>
      <c r="F382" s="174"/>
      <c r="G382" s="174"/>
      <c r="H382" s="174"/>
      <c r="I382" s="174"/>
      <c r="J382" s="174"/>
      <c r="K382" s="174"/>
    </row>
    <row r="383" spans="1:11" x14ac:dyDescent="0.25">
      <c r="A383" s="174"/>
      <c r="B383" s="174"/>
      <c r="C383" s="174"/>
      <c r="D383" s="174"/>
      <c r="E383" s="174"/>
      <c r="F383" s="174"/>
      <c r="G383" s="174"/>
      <c r="H383" s="174"/>
      <c r="I383" s="174"/>
      <c r="J383" s="174"/>
      <c r="K383" s="174"/>
    </row>
    <row r="384" spans="1:11" x14ac:dyDescent="0.25">
      <c r="A384" s="174"/>
      <c r="B384" s="174"/>
      <c r="C384" s="174"/>
      <c r="D384" s="174"/>
      <c r="E384" s="174"/>
      <c r="F384" s="174"/>
      <c r="G384" s="174"/>
      <c r="H384" s="174"/>
      <c r="I384" s="174"/>
      <c r="J384" s="174"/>
      <c r="K384" s="174"/>
    </row>
    <row r="385" spans="1:11" x14ac:dyDescent="0.25">
      <c r="A385" s="174"/>
      <c r="B385" s="174"/>
      <c r="C385" s="174"/>
      <c r="D385" s="174"/>
      <c r="E385" s="174"/>
      <c r="F385" s="174"/>
      <c r="G385" s="174"/>
      <c r="H385" s="174"/>
      <c r="I385" s="174"/>
      <c r="J385" s="174"/>
      <c r="K385" s="174"/>
    </row>
    <row r="386" spans="1:11" x14ac:dyDescent="0.25">
      <c r="A386" s="174"/>
      <c r="B386" s="174"/>
      <c r="C386" s="174"/>
      <c r="D386" s="174"/>
      <c r="E386" s="174"/>
      <c r="F386" s="174"/>
      <c r="G386" s="174"/>
      <c r="H386" s="174"/>
      <c r="I386" s="174"/>
      <c r="J386" s="174"/>
      <c r="K386" s="174"/>
    </row>
    <row r="387" spans="1:11" x14ac:dyDescent="0.25">
      <c r="A387" s="174"/>
      <c r="B387" s="174"/>
      <c r="C387" s="174"/>
      <c r="D387" s="174"/>
      <c r="E387" s="174"/>
      <c r="F387" s="174"/>
      <c r="G387" s="174"/>
      <c r="H387" s="174"/>
      <c r="I387" s="174"/>
      <c r="J387" s="174"/>
      <c r="K387" s="174"/>
    </row>
    <row r="388" spans="1:11" x14ac:dyDescent="0.25">
      <c r="A388" s="174"/>
      <c r="B388" s="174"/>
      <c r="C388" s="174"/>
      <c r="D388" s="174"/>
      <c r="E388" s="174"/>
      <c r="F388" s="174"/>
      <c r="G388" s="174"/>
      <c r="H388" s="174"/>
      <c r="I388" s="174"/>
      <c r="J388" s="174"/>
      <c r="K388" s="174"/>
    </row>
    <row r="389" spans="1:11" x14ac:dyDescent="0.25">
      <c r="A389" s="174"/>
      <c r="B389" s="174"/>
      <c r="C389" s="174"/>
      <c r="D389" s="174"/>
      <c r="E389" s="174"/>
      <c r="F389" s="174"/>
      <c r="G389" s="174"/>
      <c r="H389" s="174"/>
      <c r="I389" s="174"/>
      <c r="J389" s="174"/>
      <c r="K389" s="174"/>
    </row>
    <row r="390" spans="1:11" x14ac:dyDescent="0.25">
      <c r="A390" s="174"/>
      <c r="B390" s="174"/>
      <c r="C390" s="174"/>
      <c r="D390" s="174"/>
      <c r="E390" s="174"/>
      <c r="F390" s="174"/>
      <c r="G390" s="174"/>
      <c r="H390" s="174"/>
      <c r="I390" s="174"/>
      <c r="J390" s="174"/>
      <c r="K390" s="174"/>
    </row>
    <row r="391" spans="1:11" x14ac:dyDescent="0.25">
      <c r="A391" s="174"/>
      <c r="B391" s="174"/>
      <c r="C391" s="174"/>
      <c r="D391" s="174"/>
      <c r="E391" s="174"/>
      <c r="F391" s="174"/>
      <c r="G391" s="174"/>
      <c r="H391" s="174"/>
      <c r="I391" s="174"/>
      <c r="J391" s="174"/>
      <c r="K391" s="174"/>
    </row>
    <row r="392" spans="1:11" x14ac:dyDescent="0.25">
      <c r="A392" s="174"/>
      <c r="B392" s="174"/>
      <c r="C392" s="174"/>
      <c r="D392" s="174"/>
      <c r="E392" s="174"/>
      <c r="F392" s="174"/>
      <c r="G392" s="174"/>
      <c r="H392" s="174"/>
      <c r="I392" s="174"/>
      <c r="J392" s="174"/>
      <c r="K392" s="174"/>
    </row>
    <row r="393" spans="1:11" x14ac:dyDescent="0.25">
      <c r="A393" s="174"/>
      <c r="B393" s="174"/>
      <c r="C393" s="174"/>
      <c r="D393" s="174"/>
      <c r="E393" s="174"/>
      <c r="F393" s="174"/>
      <c r="G393" s="174"/>
      <c r="H393" s="174"/>
      <c r="I393" s="174"/>
      <c r="J393" s="174"/>
      <c r="K393" s="174"/>
    </row>
    <row r="394" spans="1:11" x14ac:dyDescent="0.25">
      <c r="A394" s="174"/>
      <c r="B394" s="174"/>
      <c r="C394" s="174"/>
      <c r="D394" s="174"/>
      <c r="E394" s="174"/>
      <c r="F394" s="174"/>
      <c r="G394" s="174"/>
      <c r="H394" s="174"/>
      <c r="I394" s="174"/>
      <c r="J394" s="174"/>
      <c r="K394" s="174"/>
    </row>
    <row r="395" spans="1:11" x14ac:dyDescent="0.25">
      <c r="A395" s="174"/>
      <c r="B395" s="174"/>
      <c r="C395" s="174"/>
      <c r="D395" s="174"/>
      <c r="E395" s="174"/>
      <c r="F395" s="174"/>
      <c r="G395" s="174"/>
      <c r="H395" s="174"/>
      <c r="I395" s="174"/>
      <c r="J395" s="174"/>
      <c r="K395" s="174"/>
    </row>
    <row r="396" spans="1:11" x14ac:dyDescent="0.25">
      <c r="A396" s="174"/>
      <c r="B396" s="174"/>
      <c r="C396" s="174"/>
      <c r="D396" s="174"/>
      <c r="E396" s="174"/>
      <c r="F396" s="174"/>
      <c r="G396" s="174"/>
      <c r="H396" s="174"/>
      <c r="I396" s="174"/>
      <c r="J396" s="174"/>
      <c r="K396" s="174"/>
    </row>
    <row r="397" spans="1:11" x14ac:dyDescent="0.25">
      <c r="A397" s="174"/>
      <c r="B397" s="174"/>
      <c r="C397" s="174"/>
      <c r="D397" s="174"/>
      <c r="E397" s="174"/>
      <c r="F397" s="174"/>
      <c r="G397" s="174"/>
      <c r="H397" s="174"/>
      <c r="I397" s="174"/>
      <c r="J397" s="174"/>
      <c r="K397" s="174"/>
    </row>
    <row r="398" spans="1:11" x14ac:dyDescent="0.25">
      <c r="A398" s="174"/>
      <c r="B398" s="174"/>
      <c r="C398" s="174"/>
      <c r="D398" s="174"/>
      <c r="E398" s="174"/>
      <c r="F398" s="174"/>
      <c r="G398" s="174"/>
      <c r="H398" s="174"/>
      <c r="I398" s="174"/>
      <c r="J398" s="174"/>
      <c r="K398" s="174"/>
    </row>
    <row r="399" spans="1:11" x14ac:dyDescent="0.25">
      <c r="A399" s="174"/>
      <c r="B399" s="174"/>
      <c r="C399" s="174"/>
      <c r="D399" s="174"/>
      <c r="E399" s="174"/>
      <c r="F399" s="174"/>
      <c r="G399" s="174"/>
      <c r="H399" s="174"/>
      <c r="I399" s="174"/>
      <c r="J399" s="174"/>
      <c r="K399" s="174"/>
    </row>
    <row r="400" spans="1:11" x14ac:dyDescent="0.25">
      <c r="A400" s="174"/>
      <c r="B400" s="174"/>
      <c r="C400" s="174"/>
      <c r="D400" s="174"/>
      <c r="E400" s="174"/>
      <c r="F400" s="174"/>
      <c r="G400" s="174"/>
      <c r="H400" s="174"/>
      <c r="I400" s="174"/>
      <c r="J400" s="174"/>
      <c r="K400" s="174"/>
    </row>
    <row r="401" spans="1:11" x14ac:dyDescent="0.25">
      <c r="A401" s="174"/>
      <c r="B401" s="174"/>
      <c r="C401" s="174"/>
      <c r="D401" s="174"/>
      <c r="E401" s="174"/>
      <c r="F401" s="174"/>
      <c r="G401" s="174"/>
      <c r="H401" s="174"/>
      <c r="I401" s="174"/>
      <c r="J401" s="174"/>
      <c r="K401" s="174"/>
    </row>
    <row r="402" spans="1:11" x14ac:dyDescent="0.25">
      <c r="A402" s="174"/>
      <c r="B402" s="174"/>
      <c r="C402" s="174"/>
      <c r="D402" s="174"/>
      <c r="E402" s="174"/>
      <c r="F402" s="174"/>
      <c r="G402" s="174"/>
      <c r="H402" s="174"/>
      <c r="I402" s="174"/>
      <c r="J402" s="174"/>
      <c r="K402" s="174"/>
    </row>
    <row r="403" spans="1:11" x14ac:dyDescent="0.25">
      <c r="A403" s="174"/>
      <c r="B403" s="174"/>
      <c r="C403" s="174"/>
      <c r="D403" s="174"/>
      <c r="E403" s="174"/>
      <c r="F403" s="174"/>
      <c r="G403" s="174"/>
      <c r="H403" s="174"/>
      <c r="I403" s="174"/>
      <c r="J403" s="174"/>
      <c r="K403" s="174"/>
    </row>
    <row r="404" spans="1:11" x14ac:dyDescent="0.25">
      <c r="A404" s="174"/>
      <c r="B404" s="174"/>
      <c r="C404" s="174"/>
      <c r="D404" s="174"/>
      <c r="E404" s="174"/>
      <c r="F404" s="174"/>
      <c r="G404" s="174"/>
      <c r="H404" s="174"/>
      <c r="I404" s="174"/>
      <c r="J404" s="174"/>
      <c r="K404" s="174"/>
    </row>
    <row r="405" spans="1:11" x14ac:dyDescent="0.25">
      <c r="A405" s="174"/>
      <c r="B405" s="174"/>
      <c r="C405" s="174"/>
      <c r="D405" s="174"/>
      <c r="E405" s="174"/>
      <c r="F405" s="174"/>
      <c r="G405" s="174"/>
      <c r="H405" s="174"/>
      <c r="I405" s="174"/>
      <c r="J405" s="174"/>
      <c r="K405" s="174"/>
    </row>
    <row r="406" spans="1:11" x14ac:dyDescent="0.25">
      <c r="A406" s="174"/>
      <c r="B406" s="174"/>
      <c r="C406" s="174"/>
      <c r="D406" s="174"/>
      <c r="E406" s="174"/>
      <c r="F406" s="174"/>
      <c r="G406" s="174"/>
      <c r="H406" s="174"/>
      <c r="I406" s="174"/>
      <c r="J406" s="174"/>
      <c r="K406" s="174"/>
    </row>
    <row r="407" spans="1:11" x14ac:dyDescent="0.25">
      <c r="A407" s="174"/>
      <c r="B407" s="174"/>
      <c r="C407" s="174"/>
      <c r="D407" s="174"/>
      <c r="E407" s="174"/>
      <c r="F407" s="174"/>
      <c r="G407" s="174"/>
      <c r="H407" s="174"/>
      <c r="I407" s="174"/>
      <c r="J407" s="174"/>
      <c r="K407" s="174"/>
    </row>
    <row r="408" spans="1:11" x14ac:dyDescent="0.25">
      <c r="A408" s="174"/>
      <c r="B408" s="174"/>
      <c r="C408" s="174"/>
      <c r="D408" s="174"/>
      <c r="E408" s="174"/>
      <c r="F408" s="174"/>
      <c r="G408" s="174"/>
      <c r="H408" s="174"/>
      <c r="I408" s="174"/>
      <c r="J408" s="174"/>
      <c r="K408" s="174"/>
    </row>
    <row r="409" spans="1:11" x14ac:dyDescent="0.25">
      <c r="A409" s="174"/>
      <c r="B409" s="174"/>
      <c r="C409" s="174"/>
      <c r="D409" s="174"/>
      <c r="E409" s="174"/>
      <c r="F409" s="174"/>
      <c r="G409" s="174"/>
      <c r="H409" s="174"/>
      <c r="I409" s="174"/>
      <c r="J409" s="174"/>
      <c r="K409" s="174"/>
    </row>
    <row r="410" spans="1:11" x14ac:dyDescent="0.25">
      <c r="A410" s="174"/>
      <c r="B410" s="174"/>
      <c r="C410" s="174"/>
      <c r="D410" s="174"/>
      <c r="E410" s="174"/>
      <c r="F410" s="174"/>
      <c r="G410" s="174"/>
      <c r="H410" s="174"/>
      <c r="I410" s="174"/>
      <c r="J410" s="174"/>
      <c r="K410" s="174"/>
    </row>
    <row r="411" spans="1:11" x14ac:dyDescent="0.25">
      <c r="A411" s="174"/>
      <c r="B411" s="174"/>
      <c r="C411" s="174"/>
      <c r="D411" s="174"/>
      <c r="E411" s="174"/>
      <c r="F411" s="174"/>
      <c r="G411" s="174"/>
      <c r="H411" s="174"/>
      <c r="I411" s="174"/>
      <c r="J411" s="174"/>
      <c r="K411" s="174"/>
    </row>
    <row r="412" spans="1:11" x14ac:dyDescent="0.25">
      <c r="A412" s="174"/>
      <c r="B412" s="174"/>
      <c r="C412" s="174"/>
      <c r="D412" s="174"/>
      <c r="E412" s="174"/>
      <c r="F412" s="174"/>
      <c r="G412" s="174"/>
      <c r="H412" s="174"/>
      <c r="I412" s="174"/>
      <c r="J412" s="174"/>
      <c r="K412" s="174"/>
    </row>
    <row r="413" spans="1:11" x14ac:dyDescent="0.25">
      <c r="A413" s="174"/>
      <c r="B413" s="174"/>
      <c r="C413" s="174"/>
      <c r="D413" s="174"/>
      <c r="E413" s="174"/>
      <c r="F413" s="174"/>
      <c r="G413" s="174"/>
      <c r="H413" s="174"/>
      <c r="I413" s="174"/>
      <c r="J413" s="174"/>
      <c r="K413" s="174"/>
    </row>
    <row r="414" spans="1:11" x14ac:dyDescent="0.25">
      <c r="A414" s="174"/>
      <c r="B414" s="174"/>
      <c r="C414" s="174"/>
      <c r="D414" s="174"/>
      <c r="E414" s="174"/>
      <c r="F414" s="174"/>
      <c r="G414" s="174"/>
      <c r="H414" s="174"/>
      <c r="I414" s="174"/>
      <c r="J414" s="174"/>
      <c r="K414" s="174"/>
    </row>
    <row r="415" spans="1:11" x14ac:dyDescent="0.25">
      <c r="A415" s="174"/>
      <c r="B415" s="174"/>
      <c r="C415" s="174"/>
      <c r="D415" s="174"/>
      <c r="E415" s="174"/>
      <c r="F415" s="174"/>
      <c r="G415" s="174"/>
      <c r="H415" s="174"/>
      <c r="I415" s="174"/>
      <c r="J415" s="174"/>
      <c r="K415" s="174"/>
    </row>
    <row r="416" spans="1:11" x14ac:dyDescent="0.25">
      <c r="A416" s="174"/>
      <c r="B416" s="174"/>
      <c r="C416" s="174"/>
      <c r="D416" s="174"/>
      <c r="E416" s="174"/>
      <c r="F416" s="174"/>
      <c r="G416" s="174"/>
      <c r="H416" s="174"/>
      <c r="I416" s="174"/>
      <c r="J416" s="174"/>
      <c r="K416" s="174"/>
    </row>
    <row r="417" spans="1:11" x14ac:dyDescent="0.25">
      <c r="A417" s="174"/>
      <c r="B417" s="174"/>
      <c r="C417" s="174"/>
      <c r="D417" s="174"/>
      <c r="E417" s="174"/>
      <c r="F417" s="174"/>
      <c r="G417" s="174"/>
      <c r="H417" s="174"/>
      <c r="I417" s="174"/>
      <c r="J417" s="174"/>
      <c r="K417" s="174"/>
    </row>
    <row r="418" spans="1:11" x14ac:dyDescent="0.25">
      <c r="A418" s="174"/>
      <c r="B418" s="174"/>
      <c r="C418" s="174"/>
      <c r="D418" s="174"/>
      <c r="E418" s="174"/>
      <c r="F418" s="174"/>
      <c r="G418" s="174"/>
      <c r="H418" s="174"/>
      <c r="I418" s="174"/>
      <c r="J418" s="174"/>
      <c r="K418" s="174"/>
    </row>
    <row r="419" spans="1:11" x14ac:dyDescent="0.25">
      <c r="A419" s="174"/>
      <c r="B419" s="174"/>
      <c r="C419" s="174"/>
      <c r="D419" s="174"/>
      <c r="E419" s="174"/>
      <c r="F419" s="174"/>
      <c r="G419" s="174"/>
      <c r="H419" s="174"/>
      <c r="I419" s="174"/>
      <c r="J419" s="174"/>
      <c r="K419" s="174"/>
    </row>
    <row r="420" spans="1:11" x14ac:dyDescent="0.25">
      <c r="A420" s="174"/>
      <c r="B420" s="174"/>
      <c r="C420" s="174"/>
      <c r="D420" s="174"/>
      <c r="E420" s="174"/>
      <c r="F420" s="174"/>
      <c r="G420" s="174"/>
      <c r="H420" s="174"/>
      <c r="I420" s="174"/>
      <c r="J420" s="174"/>
      <c r="K420" s="174"/>
    </row>
    <row r="421" spans="1:11" x14ac:dyDescent="0.25">
      <c r="A421" s="174"/>
      <c r="B421" s="174"/>
      <c r="C421" s="174"/>
      <c r="D421" s="174"/>
      <c r="E421" s="174"/>
      <c r="F421" s="174"/>
      <c r="G421" s="174"/>
      <c r="H421" s="174"/>
      <c r="I421" s="174"/>
      <c r="J421" s="174"/>
      <c r="K421" s="174"/>
    </row>
    <row r="422" spans="1:11" x14ac:dyDescent="0.25">
      <c r="A422" s="174"/>
      <c r="B422" s="174"/>
      <c r="C422" s="174"/>
      <c r="D422" s="174"/>
      <c r="E422" s="174"/>
      <c r="F422" s="174"/>
      <c r="G422" s="174"/>
      <c r="H422" s="174"/>
      <c r="I422" s="174"/>
      <c r="J422" s="174"/>
      <c r="K422" s="174"/>
    </row>
    <row r="423" spans="1:11" x14ac:dyDescent="0.25">
      <c r="A423" s="174"/>
      <c r="B423" s="174"/>
      <c r="C423" s="174"/>
      <c r="D423" s="174"/>
      <c r="E423" s="174"/>
      <c r="F423" s="174"/>
      <c r="G423" s="174"/>
      <c r="H423" s="174"/>
      <c r="I423" s="174"/>
      <c r="J423" s="174"/>
      <c r="K423" s="174"/>
    </row>
    <row r="424" spans="1:11" x14ac:dyDescent="0.25">
      <c r="A424" s="174"/>
      <c r="B424" s="174"/>
      <c r="C424" s="174"/>
      <c r="D424" s="174"/>
      <c r="E424" s="174"/>
      <c r="F424" s="174"/>
      <c r="G424" s="174"/>
      <c r="H424" s="174"/>
      <c r="I424" s="174"/>
      <c r="J424" s="174"/>
      <c r="K424" s="174"/>
    </row>
    <row r="425" spans="1:11" x14ac:dyDescent="0.25">
      <c r="A425" s="174"/>
      <c r="B425" s="174"/>
      <c r="C425" s="174"/>
      <c r="D425" s="174"/>
      <c r="E425" s="174"/>
      <c r="F425" s="174"/>
      <c r="G425" s="174"/>
      <c r="H425" s="174"/>
      <c r="I425" s="174"/>
      <c r="J425" s="174"/>
      <c r="K425" s="174"/>
    </row>
    <row r="426" spans="1:11" x14ac:dyDescent="0.25">
      <c r="A426" s="174"/>
      <c r="B426" s="174"/>
      <c r="C426" s="174"/>
      <c r="D426" s="174"/>
      <c r="E426" s="174"/>
      <c r="F426" s="174"/>
      <c r="G426" s="174"/>
      <c r="H426" s="174"/>
      <c r="I426" s="174"/>
      <c r="J426" s="174"/>
      <c r="K426" s="174"/>
    </row>
    <row r="427" spans="1:11" x14ac:dyDescent="0.25">
      <c r="A427" s="174"/>
      <c r="B427" s="174"/>
      <c r="C427" s="174"/>
      <c r="D427" s="174"/>
      <c r="E427" s="174"/>
      <c r="F427" s="174"/>
      <c r="G427" s="174"/>
      <c r="H427" s="174"/>
      <c r="I427" s="174"/>
      <c r="J427" s="174"/>
      <c r="K427" s="174"/>
    </row>
    <row r="428" spans="1:11" x14ac:dyDescent="0.25">
      <c r="A428" s="174"/>
      <c r="B428" s="174"/>
      <c r="C428" s="174"/>
      <c r="D428" s="174"/>
      <c r="E428" s="174"/>
      <c r="F428" s="174"/>
      <c r="G428" s="174"/>
      <c r="H428" s="174"/>
      <c r="I428" s="174"/>
      <c r="J428" s="174"/>
      <c r="K428" s="174"/>
    </row>
    <row r="429" spans="1:11" x14ac:dyDescent="0.25">
      <c r="A429" s="174"/>
      <c r="B429" s="174"/>
      <c r="C429" s="174"/>
      <c r="D429" s="174"/>
      <c r="E429" s="174"/>
      <c r="F429" s="174"/>
      <c r="G429" s="174"/>
      <c r="H429" s="174"/>
      <c r="I429" s="174"/>
      <c r="J429" s="174"/>
      <c r="K429" s="174"/>
    </row>
    <row r="430" spans="1:11" x14ac:dyDescent="0.25">
      <c r="A430" s="174"/>
      <c r="B430" s="174"/>
      <c r="C430" s="174"/>
      <c r="D430" s="174"/>
      <c r="E430" s="174"/>
      <c r="F430" s="174"/>
      <c r="G430" s="174"/>
      <c r="H430" s="174"/>
      <c r="I430" s="174"/>
      <c r="J430" s="174"/>
      <c r="K430" s="174"/>
    </row>
    <row r="431" spans="1:11" x14ac:dyDescent="0.25">
      <c r="A431" s="174"/>
      <c r="B431" s="174"/>
      <c r="C431" s="174"/>
      <c r="D431" s="174"/>
      <c r="E431" s="174"/>
      <c r="F431" s="174"/>
      <c r="G431" s="174"/>
      <c r="H431" s="174"/>
      <c r="I431" s="174"/>
      <c r="J431" s="174"/>
      <c r="K431" s="174"/>
    </row>
    <row r="432" spans="1:11" x14ac:dyDescent="0.25">
      <c r="A432" s="174"/>
      <c r="B432" s="174"/>
      <c r="C432" s="174"/>
      <c r="D432" s="174"/>
      <c r="E432" s="174"/>
      <c r="F432" s="174"/>
      <c r="G432" s="174"/>
      <c r="H432" s="174"/>
      <c r="I432" s="174"/>
      <c r="J432" s="174"/>
      <c r="K432" s="174"/>
    </row>
    <row r="433" spans="1:11" x14ac:dyDescent="0.25">
      <c r="A433" s="174"/>
      <c r="B433" s="174"/>
      <c r="C433" s="174"/>
      <c r="D433" s="174"/>
      <c r="E433" s="174"/>
      <c r="F433" s="174"/>
      <c r="G433" s="174"/>
      <c r="H433" s="174"/>
      <c r="I433" s="174"/>
      <c r="J433" s="174"/>
      <c r="K433" s="174"/>
    </row>
    <row r="434" spans="1:11" x14ac:dyDescent="0.25">
      <c r="A434" s="174"/>
      <c r="B434" s="174"/>
      <c r="C434" s="174"/>
      <c r="D434" s="174"/>
      <c r="E434" s="174"/>
      <c r="F434" s="174"/>
      <c r="G434" s="174"/>
      <c r="H434" s="174"/>
      <c r="I434" s="174"/>
      <c r="J434" s="174"/>
      <c r="K434" s="174"/>
    </row>
    <row r="435" spans="1:11" x14ac:dyDescent="0.25">
      <c r="A435" s="174"/>
      <c r="B435" s="174"/>
      <c r="C435" s="174"/>
      <c r="D435" s="174"/>
      <c r="E435" s="174"/>
      <c r="F435" s="174"/>
      <c r="G435" s="174"/>
      <c r="H435" s="174"/>
      <c r="I435" s="174"/>
      <c r="J435" s="174"/>
      <c r="K435" s="174"/>
    </row>
    <row r="436" spans="1:11" x14ac:dyDescent="0.25">
      <c r="A436" s="174"/>
      <c r="B436" s="174"/>
      <c r="C436" s="174"/>
      <c r="D436" s="174"/>
      <c r="E436" s="174"/>
      <c r="F436" s="174"/>
      <c r="G436" s="174"/>
      <c r="H436" s="174"/>
      <c r="I436" s="174"/>
      <c r="J436" s="174"/>
      <c r="K436" s="174"/>
    </row>
    <row r="437" spans="1:11" x14ac:dyDescent="0.25">
      <c r="A437" s="174"/>
      <c r="B437" s="174"/>
      <c r="C437" s="174"/>
      <c r="D437" s="174"/>
      <c r="E437" s="174"/>
      <c r="F437" s="174"/>
      <c r="G437" s="174"/>
      <c r="H437" s="174"/>
      <c r="I437" s="174"/>
      <c r="J437" s="174"/>
      <c r="K437" s="174"/>
    </row>
    <row r="438" spans="1:11" x14ac:dyDescent="0.25">
      <c r="A438" s="174"/>
      <c r="B438" s="174"/>
      <c r="C438" s="174"/>
      <c r="D438" s="174"/>
      <c r="E438" s="174"/>
      <c r="F438" s="174"/>
      <c r="G438" s="174"/>
      <c r="H438" s="174"/>
      <c r="I438" s="174"/>
      <c r="J438" s="174"/>
      <c r="K438" s="174"/>
    </row>
    <row r="439" spans="1:11" x14ac:dyDescent="0.25">
      <c r="A439" s="174"/>
      <c r="B439" s="174"/>
      <c r="C439" s="174"/>
      <c r="D439" s="174"/>
      <c r="E439" s="174"/>
      <c r="F439" s="174"/>
      <c r="G439" s="174"/>
      <c r="H439" s="174"/>
      <c r="I439" s="174"/>
      <c r="J439" s="174"/>
      <c r="K439" s="174"/>
    </row>
    <row r="440" spans="1:11" x14ac:dyDescent="0.25">
      <c r="A440" s="174"/>
      <c r="B440" s="174"/>
      <c r="C440" s="174"/>
      <c r="D440" s="174"/>
      <c r="E440" s="174"/>
      <c r="F440" s="174"/>
      <c r="G440" s="174"/>
      <c r="H440" s="174"/>
      <c r="I440" s="174"/>
      <c r="J440" s="174"/>
      <c r="K440" s="174"/>
    </row>
    <row r="441" spans="1:11" x14ac:dyDescent="0.25">
      <c r="A441" s="174"/>
      <c r="B441" s="174"/>
      <c r="C441" s="174"/>
      <c r="D441" s="174"/>
      <c r="E441" s="174"/>
      <c r="F441" s="174"/>
      <c r="G441" s="174"/>
      <c r="H441" s="174"/>
      <c r="I441" s="174"/>
      <c r="J441" s="174"/>
      <c r="K441" s="174"/>
    </row>
    <row r="442" spans="1:11" x14ac:dyDescent="0.25">
      <c r="A442" s="174"/>
      <c r="B442" s="174"/>
      <c r="C442" s="174"/>
      <c r="D442" s="174"/>
      <c r="E442" s="174"/>
      <c r="F442" s="174"/>
      <c r="G442" s="174"/>
      <c r="H442" s="174"/>
      <c r="I442" s="174"/>
      <c r="J442" s="174"/>
      <c r="K442" s="174"/>
    </row>
    <row r="443" spans="1:11" x14ac:dyDescent="0.25">
      <c r="A443" s="174"/>
      <c r="B443" s="174"/>
      <c r="C443" s="174"/>
      <c r="D443" s="174"/>
      <c r="E443" s="174"/>
      <c r="F443" s="174"/>
      <c r="G443" s="174"/>
      <c r="H443" s="174"/>
      <c r="I443" s="174"/>
      <c r="J443" s="174"/>
      <c r="K443" s="174"/>
    </row>
    <row r="444" spans="1:11" x14ac:dyDescent="0.25">
      <c r="A444" s="174"/>
      <c r="B444" s="174"/>
      <c r="C444" s="174"/>
      <c r="D444" s="174"/>
      <c r="E444" s="174"/>
      <c r="F444" s="174"/>
      <c r="G444" s="174"/>
      <c r="H444" s="174"/>
      <c r="I444" s="174"/>
      <c r="J444" s="174"/>
      <c r="K444" s="174"/>
    </row>
    <row r="445" spans="1:11" x14ac:dyDescent="0.25">
      <c r="A445" s="174"/>
      <c r="B445" s="174"/>
      <c r="C445" s="174"/>
      <c r="D445" s="174"/>
      <c r="E445" s="174"/>
      <c r="F445" s="174"/>
      <c r="G445" s="174"/>
      <c r="H445" s="174"/>
      <c r="I445" s="174"/>
      <c r="J445" s="174"/>
      <c r="K445" s="174"/>
    </row>
    <row r="446" spans="1:11" x14ac:dyDescent="0.25">
      <c r="A446" s="174"/>
      <c r="B446" s="174"/>
      <c r="C446" s="174"/>
      <c r="D446" s="174"/>
      <c r="E446" s="174"/>
      <c r="F446" s="174"/>
      <c r="G446" s="174"/>
      <c r="H446" s="174"/>
      <c r="I446" s="174"/>
      <c r="J446" s="174"/>
      <c r="K446" s="174"/>
    </row>
    <row r="447" spans="1:11" x14ac:dyDescent="0.25">
      <c r="A447" s="174"/>
      <c r="B447" s="174"/>
      <c r="C447" s="174"/>
      <c r="D447" s="174"/>
      <c r="E447" s="174"/>
      <c r="F447" s="174"/>
      <c r="G447" s="174"/>
      <c r="H447" s="174"/>
      <c r="I447" s="174"/>
      <c r="J447" s="174"/>
      <c r="K447" s="174"/>
    </row>
    <row r="448" spans="1:11" x14ac:dyDescent="0.25">
      <c r="A448" s="174"/>
      <c r="B448" s="174"/>
      <c r="C448" s="174"/>
      <c r="D448" s="174"/>
      <c r="E448" s="174"/>
      <c r="F448" s="174"/>
      <c r="G448" s="174"/>
      <c r="H448" s="174"/>
      <c r="I448" s="174"/>
      <c r="J448" s="174"/>
      <c r="K448" s="174"/>
    </row>
    <row r="449" spans="1:11" x14ac:dyDescent="0.25">
      <c r="A449" s="174"/>
      <c r="B449" s="174"/>
      <c r="C449" s="174"/>
      <c r="D449" s="174"/>
      <c r="E449" s="174"/>
      <c r="F449" s="174"/>
      <c r="G449" s="174"/>
      <c r="H449" s="174"/>
      <c r="I449" s="174"/>
      <c r="J449" s="174"/>
      <c r="K449" s="174"/>
    </row>
    <row r="450" spans="1:11" x14ac:dyDescent="0.25">
      <c r="A450" s="174"/>
      <c r="B450" s="174"/>
      <c r="C450" s="174"/>
      <c r="D450" s="174"/>
      <c r="E450" s="174"/>
      <c r="F450" s="174"/>
      <c r="G450" s="174"/>
      <c r="H450" s="174"/>
      <c r="I450" s="174"/>
      <c r="J450" s="174"/>
      <c r="K450" s="174"/>
    </row>
    <row r="451" spans="1:11" x14ac:dyDescent="0.25">
      <c r="A451" s="174"/>
      <c r="B451" s="174"/>
      <c r="C451" s="174"/>
      <c r="D451" s="174"/>
      <c r="E451" s="174"/>
      <c r="F451" s="174"/>
      <c r="G451" s="174"/>
      <c r="H451" s="174"/>
      <c r="I451" s="174"/>
      <c r="J451" s="174"/>
      <c r="K451" s="174"/>
    </row>
    <row r="452" spans="1:11" x14ac:dyDescent="0.25">
      <c r="A452" s="174"/>
      <c r="B452" s="174"/>
      <c r="C452" s="174"/>
      <c r="D452" s="174"/>
      <c r="E452" s="174"/>
      <c r="F452" s="174"/>
      <c r="G452" s="174"/>
      <c r="H452" s="174"/>
      <c r="I452" s="174"/>
      <c r="J452" s="174"/>
      <c r="K452" s="174"/>
    </row>
    <row r="453" spans="1:11" x14ac:dyDescent="0.25">
      <c r="A453" s="174"/>
      <c r="B453" s="174"/>
      <c r="C453" s="174"/>
      <c r="D453" s="174"/>
      <c r="E453" s="174"/>
      <c r="F453" s="174"/>
      <c r="G453" s="174"/>
      <c r="H453" s="174"/>
      <c r="I453" s="174"/>
      <c r="J453" s="174"/>
      <c r="K453" s="174"/>
    </row>
    <row r="454" spans="1:11" x14ac:dyDescent="0.25">
      <c r="A454" s="174"/>
      <c r="B454" s="174"/>
      <c r="C454" s="174"/>
      <c r="D454" s="174"/>
      <c r="E454" s="174"/>
      <c r="F454" s="174"/>
      <c r="G454" s="174"/>
      <c r="H454" s="174"/>
      <c r="I454" s="174"/>
      <c r="J454" s="174"/>
      <c r="K454" s="174"/>
    </row>
    <row r="455" spans="1:11" x14ac:dyDescent="0.25">
      <c r="A455" s="174"/>
      <c r="B455" s="174"/>
      <c r="C455" s="174"/>
      <c r="D455" s="174"/>
      <c r="E455" s="174"/>
      <c r="F455" s="174"/>
      <c r="G455" s="174"/>
      <c r="H455" s="174"/>
      <c r="I455" s="174"/>
      <c r="J455" s="174"/>
      <c r="K455" s="174"/>
    </row>
    <row r="456" spans="1:11" x14ac:dyDescent="0.25">
      <c r="A456" s="174"/>
      <c r="B456" s="174"/>
      <c r="C456" s="174"/>
      <c r="D456" s="174"/>
      <c r="E456" s="174"/>
      <c r="F456" s="174"/>
      <c r="G456" s="174"/>
      <c r="H456" s="174"/>
      <c r="I456" s="174"/>
      <c r="J456" s="174"/>
      <c r="K456" s="174"/>
    </row>
    <row r="457" spans="1:11" x14ac:dyDescent="0.25">
      <c r="A457" s="174"/>
      <c r="B457" s="174"/>
      <c r="C457" s="174"/>
      <c r="D457" s="174"/>
      <c r="E457" s="174"/>
      <c r="F457" s="174"/>
      <c r="G457" s="174"/>
      <c r="H457" s="174"/>
      <c r="I457" s="174"/>
      <c r="J457" s="174"/>
      <c r="K457" s="174"/>
    </row>
    <row r="458" spans="1:11" x14ac:dyDescent="0.25">
      <c r="A458" s="174"/>
      <c r="B458" s="174"/>
      <c r="C458" s="174"/>
      <c r="D458" s="174"/>
      <c r="E458" s="174"/>
      <c r="F458" s="174"/>
      <c r="G458" s="174"/>
      <c r="H458" s="174"/>
      <c r="I458" s="174"/>
      <c r="J458" s="174"/>
      <c r="K458" s="174"/>
    </row>
    <row r="459" spans="1:11" x14ac:dyDescent="0.25">
      <c r="A459" s="174"/>
      <c r="B459" s="174"/>
      <c r="C459" s="174"/>
      <c r="D459" s="174"/>
      <c r="E459" s="174"/>
      <c r="F459" s="174"/>
      <c r="G459" s="174"/>
      <c r="H459" s="174"/>
      <c r="I459" s="174"/>
      <c r="J459" s="174"/>
      <c r="K459" s="174"/>
    </row>
    <row r="460" spans="1:11" x14ac:dyDescent="0.25">
      <c r="A460" s="174"/>
      <c r="B460" s="174"/>
      <c r="C460" s="174"/>
      <c r="D460" s="174"/>
      <c r="E460" s="174"/>
      <c r="F460" s="174"/>
      <c r="G460" s="174"/>
      <c r="H460" s="174"/>
      <c r="I460" s="174"/>
      <c r="J460" s="174"/>
      <c r="K460" s="174"/>
    </row>
    <row r="461" spans="1:11" x14ac:dyDescent="0.25">
      <c r="A461" s="174"/>
      <c r="B461" s="174"/>
      <c r="C461" s="174"/>
      <c r="D461" s="174"/>
      <c r="E461" s="174"/>
      <c r="F461" s="174"/>
      <c r="G461" s="174"/>
      <c r="H461" s="174"/>
      <c r="I461" s="174"/>
      <c r="J461" s="174"/>
      <c r="K461" s="174"/>
    </row>
    <row r="462" spans="1:11" x14ac:dyDescent="0.25">
      <c r="A462" s="174"/>
      <c r="B462" s="174"/>
      <c r="C462" s="174"/>
      <c r="D462" s="174"/>
      <c r="E462" s="174"/>
      <c r="F462" s="174"/>
      <c r="G462" s="174"/>
      <c r="H462" s="174"/>
      <c r="I462" s="174"/>
      <c r="J462" s="174"/>
      <c r="K462" s="174"/>
    </row>
    <row r="463" spans="1:11" x14ac:dyDescent="0.25">
      <c r="A463" s="174"/>
      <c r="B463" s="174"/>
      <c r="C463" s="174"/>
      <c r="D463" s="174"/>
      <c r="E463" s="174"/>
      <c r="F463" s="174"/>
      <c r="G463" s="174"/>
      <c r="H463" s="174"/>
      <c r="I463" s="174"/>
      <c r="J463" s="174"/>
      <c r="K463" s="174"/>
    </row>
    <row r="464" spans="1:11" x14ac:dyDescent="0.25">
      <c r="A464" s="174"/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</row>
    <row r="465" spans="1:11" x14ac:dyDescent="0.25">
      <c r="A465" s="174"/>
      <c r="B465" s="174"/>
      <c r="C465" s="174"/>
      <c r="D465" s="174"/>
      <c r="E465" s="174"/>
      <c r="F465" s="174"/>
      <c r="G465" s="174"/>
      <c r="H465" s="174"/>
      <c r="I465" s="174"/>
      <c r="J465" s="174"/>
      <c r="K465" s="174"/>
    </row>
    <row r="466" spans="1:11" x14ac:dyDescent="0.25">
      <c r="A466" s="174"/>
      <c r="B466" s="174"/>
      <c r="C466" s="174"/>
      <c r="D466" s="174"/>
      <c r="E466" s="174"/>
      <c r="F466" s="174"/>
      <c r="G466" s="174"/>
      <c r="H466" s="174"/>
      <c r="I466" s="174"/>
      <c r="J466" s="174"/>
      <c r="K466" s="174"/>
    </row>
    <row r="467" spans="1:11" x14ac:dyDescent="0.25">
      <c r="A467" s="174"/>
      <c r="B467" s="174"/>
      <c r="C467" s="174"/>
      <c r="D467" s="174"/>
      <c r="E467" s="174"/>
      <c r="F467" s="174"/>
      <c r="G467" s="174"/>
      <c r="H467" s="174"/>
      <c r="I467" s="174"/>
      <c r="J467" s="174"/>
      <c r="K467" s="174"/>
    </row>
    <row r="468" spans="1:11" x14ac:dyDescent="0.25">
      <c r="A468" s="174"/>
      <c r="B468" s="174"/>
      <c r="C468" s="174"/>
      <c r="D468" s="174"/>
      <c r="E468" s="174"/>
      <c r="F468" s="174"/>
      <c r="G468" s="174"/>
      <c r="H468" s="174"/>
      <c r="I468" s="174"/>
      <c r="J468" s="174"/>
      <c r="K468" s="174"/>
    </row>
    <row r="469" spans="1:11" x14ac:dyDescent="0.25">
      <c r="A469" s="174"/>
      <c r="B469" s="174"/>
      <c r="C469" s="174"/>
      <c r="D469" s="174"/>
      <c r="E469" s="174"/>
      <c r="F469" s="174"/>
      <c r="G469" s="174"/>
      <c r="H469" s="174"/>
      <c r="I469" s="174"/>
      <c r="J469" s="174"/>
      <c r="K469" s="174"/>
    </row>
    <row r="470" spans="1:11" x14ac:dyDescent="0.25">
      <c r="A470" s="174"/>
      <c r="B470" s="174"/>
      <c r="C470" s="174"/>
      <c r="D470" s="174"/>
      <c r="E470" s="174"/>
      <c r="F470" s="174"/>
      <c r="G470" s="174"/>
      <c r="H470" s="174"/>
      <c r="I470" s="174"/>
      <c r="J470" s="174"/>
      <c r="K470" s="174"/>
    </row>
    <row r="471" spans="1:11" x14ac:dyDescent="0.25">
      <c r="A471" s="174"/>
      <c r="B471" s="174"/>
      <c r="C471" s="174"/>
      <c r="D471" s="174"/>
      <c r="E471" s="174"/>
      <c r="F471" s="174"/>
      <c r="G471" s="174"/>
      <c r="H471" s="174"/>
      <c r="I471" s="174"/>
      <c r="J471" s="174"/>
      <c r="K471" s="174"/>
    </row>
    <row r="472" spans="1:11" x14ac:dyDescent="0.25">
      <c r="A472" s="174"/>
      <c r="B472" s="174"/>
      <c r="C472" s="174"/>
      <c r="D472" s="174"/>
      <c r="E472" s="174"/>
      <c r="F472" s="174"/>
      <c r="G472" s="174"/>
      <c r="H472" s="174"/>
      <c r="I472" s="174"/>
      <c r="J472" s="174"/>
      <c r="K472" s="174"/>
    </row>
    <row r="473" spans="1:11" x14ac:dyDescent="0.25">
      <c r="A473" s="174"/>
      <c r="B473" s="174"/>
      <c r="C473" s="174"/>
      <c r="D473" s="174"/>
      <c r="E473" s="174"/>
      <c r="F473" s="174"/>
      <c r="G473" s="174"/>
      <c r="H473" s="174"/>
      <c r="I473" s="174"/>
      <c r="J473" s="174"/>
      <c r="K473" s="174"/>
    </row>
    <row r="474" spans="1:11" x14ac:dyDescent="0.25">
      <c r="A474" s="174"/>
      <c r="B474" s="174"/>
      <c r="C474" s="174"/>
      <c r="D474" s="174"/>
      <c r="E474" s="174"/>
      <c r="F474" s="174"/>
      <c r="G474" s="174"/>
      <c r="H474" s="174"/>
      <c r="I474" s="174"/>
      <c r="J474" s="174"/>
      <c r="K474" s="174"/>
    </row>
    <row r="475" spans="1:11" x14ac:dyDescent="0.25">
      <c r="A475" s="174"/>
      <c r="B475" s="174"/>
      <c r="C475" s="174"/>
      <c r="D475" s="174"/>
      <c r="E475" s="174"/>
      <c r="F475" s="174"/>
      <c r="G475" s="174"/>
      <c r="H475" s="174"/>
      <c r="I475" s="174"/>
      <c r="J475" s="174"/>
      <c r="K475" s="174"/>
    </row>
    <row r="476" spans="1:11" x14ac:dyDescent="0.25">
      <c r="A476" s="174"/>
      <c r="B476" s="174"/>
      <c r="C476" s="174"/>
      <c r="D476" s="174"/>
      <c r="E476" s="174"/>
      <c r="F476" s="174"/>
      <c r="G476" s="174"/>
      <c r="H476" s="174"/>
      <c r="I476" s="174"/>
      <c r="J476" s="174"/>
      <c r="K476" s="174"/>
    </row>
    <row r="477" spans="1:11" x14ac:dyDescent="0.25">
      <c r="A477" s="174"/>
      <c r="B477" s="174"/>
      <c r="C477" s="174"/>
      <c r="D477" s="174"/>
      <c r="E477" s="174"/>
      <c r="F477" s="174"/>
      <c r="G477" s="174"/>
      <c r="H477" s="174"/>
      <c r="I477" s="174"/>
      <c r="J477" s="174"/>
      <c r="K477" s="174"/>
    </row>
    <row r="478" spans="1:11" x14ac:dyDescent="0.25">
      <c r="A478" s="174"/>
      <c r="B478" s="174"/>
      <c r="C478" s="174"/>
      <c r="D478" s="174"/>
      <c r="E478" s="174"/>
      <c r="F478" s="174"/>
      <c r="G478" s="174"/>
      <c r="H478" s="174"/>
      <c r="I478" s="174"/>
      <c r="J478" s="174"/>
      <c r="K478" s="174"/>
    </row>
    <row r="479" spans="1:11" x14ac:dyDescent="0.25">
      <c r="A479" s="174"/>
      <c r="B479" s="174"/>
      <c r="C479" s="174"/>
      <c r="D479" s="174"/>
      <c r="E479" s="174"/>
      <c r="F479" s="174"/>
      <c r="G479" s="174"/>
      <c r="H479" s="174"/>
      <c r="I479" s="174"/>
      <c r="J479" s="174"/>
      <c r="K479" s="174"/>
    </row>
    <row r="480" spans="1:11" x14ac:dyDescent="0.25">
      <c r="A480" s="174"/>
      <c r="B480" s="174"/>
      <c r="C480" s="174"/>
      <c r="D480" s="174"/>
      <c r="E480" s="174"/>
      <c r="F480" s="174"/>
      <c r="G480" s="174"/>
      <c r="H480" s="174"/>
      <c r="I480" s="174"/>
      <c r="J480" s="174"/>
      <c r="K480" s="174"/>
    </row>
    <row r="481" spans="1:11" x14ac:dyDescent="0.25">
      <c r="A481" s="174"/>
      <c r="B481" s="174"/>
      <c r="C481" s="174"/>
      <c r="D481" s="174"/>
      <c r="E481" s="174"/>
      <c r="F481" s="174"/>
      <c r="G481" s="174"/>
      <c r="H481" s="174"/>
      <c r="I481" s="174"/>
      <c r="J481" s="174"/>
      <c r="K481" s="174"/>
    </row>
    <row r="482" spans="1:11" x14ac:dyDescent="0.25">
      <c r="A482" s="174"/>
      <c r="B482" s="174"/>
      <c r="C482" s="174"/>
      <c r="D482" s="174"/>
      <c r="E482" s="174"/>
      <c r="F482" s="174"/>
      <c r="G482" s="174"/>
      <c r="H482" s="174"/>
      <c r="I482" s="174"/>
      <c r="J482" s="174"/>
      <c r="K482" s="174"/>
    </row>
    <row r="483" spans="1:11" x14ac:dyDescent="0.25">
      <c r="A483" s="174"/>
      <c r="B483" s="174"/>
      <c r="C483" s="174"/>
      <c r="D483" s="174"/>
      <c r="E483" s="174"/>
      <c r="F483" s="174"/>
      <c r="G483" s="174"/>
      <c r="H483" s="174"/>
      <c r="I483" s="174"/>
      <c r="J483" s="174"/>
      <c r="K483" s="174"/>
    </row>
    <row r="484" spans="1:11" x14ac:dyDescent="0.25">
      <c r="A484" s="174"/>
      <c r="B484" s="174"/>
      <c r="C484" s="174"/>
      <c r="D484" s="174"/>
      <c r="E484" s="174"/>
      <c r="F484" s="174"/>
      <c r="G484" s="174"/>
      <c r="H484" s="174"/>
      <c r="I484" s="174"/>
      <c r="J484" s="174"/>
      <c r="K484" s="174"/>
    </row>
    <row r="485" spans="1:11" x14ac:dyDescent="0.25">
      <c r="A485" s="174"/>
      <c r="B485" s="174"/>
      <c r="C485" s="174"/>
      <c r="D485" s="174"/>
      <c r="E485" s="174"/>
      <c r="F485" s="174"/>
      <c r="G485" s="174"/>
      <c r="H485" s="174"/>
      <c r="I485" s="174"/>
      <c r="J485" s="174"/>
      <c r="K485" s="174"/>
    </row>
    <row r="486" spans="1:11" x14ac:dyDescent="0.25">
      <c r="A486" s="174"/>
      <c r="B486" s="174"/>
      <c r="C486" s="174"/>
      <c r="D486" s="174"/>
      <c r="E486" s="174"/>
      <c r="F486" s="174"/>
      <c r="G486" s="174"/>
      <c r="H486" s="174"/>
      <c r="I486" s="174"/>
      <c r="J486" s="174"/>
      <c r="K486" s="174"/>
    </row>
    <row r="487" spans="1:11" x14ac:dyDescent="0.25">
      <c r="A487" s="174"/>
      <c r="B487" s="174"/>
      <c r="C487" s="174"/>
      <c r="D487" s="174"/>
      <c r="E487" s="174"/>
      <c r="F487" s="174"/>
      <c r="G487" s="174"/>
      <c r="H487" s="174"/>
      <c r="I487" s="174"/>
      <c r="J487" s="174"/>
      <c r="K487" s="174"/>
    </row>
    <row r="488" spans="1:11" x14ac:dyDescent="0.25">
      <c r="A488" s="174"/>
      <c r="B488" s="174"/>
      <c r="C488" s="174"/>
      <c r="D488" s="174"/>
      <c r="E488" s="174"/>
      <c r="F488" s="174"/>
      <c r="G488" s="174"/>
      <c r="H488" s="174"/>
      <c r="I488" s="174"/>
      <c r="J488" s="174"/>
      <c r="K488" s="174"/>
    </row>
    <row r="489" spans="1:11" x14ac:dyDescent="0.25">
      <c r="A489" s="174"/>
      <c r="B489" s="174"/>
      <c r="C489" s="174"/>
      <c r="D489" s="174"/>
      <c r="E489" s="174"/>
      <c r="F489" s="174"/>
      <c r="G489" s="174"/>
      <c r="H489" s="174"/>
      <c r="I489" s="174"/>
      <c r="J489" s="174"/>
      <c r="K489" s="174"/>
    </row>
    <row r="490" spans="1:11" x14ac:dyDescent="0.25">
      <c r="A490" s="174"/>
      <c r="B490" s="174"/>
      <c r="C490" s="174"/>
      <c r="D490" s="174"/>
      <c r="E490" s="174"/>
      <c r="F490" s="174"/>
      <c r="G490" s="174"/>
      <c r="H490" s="174"/>
      <c r="I490" s="174"/>
      <c r="J490" s="174"/>
      <c r="K490" s="174"/>
    </row>
    <row r="491" spans="1:11" x14ac:dyDescent="0.25">
      <c r="A491" s="174"/>
      <c r="B491" s="174"/>
      <c r="C491" s="174"/>
      <c r="D491" s="174"/>
      <c r="E491" s="174"/>
      <c r="F491" s="174"/>
      <c r="G491" s="174"/>
      <c r="H491" s="174"/>
      <c r="I491" s="174"/>
      <c r="J491" s="174"/>
      <c r="K491" s="174"/>
    </row>
    <row r="492" spans="1:11" x14ac:dyDescent="0.25">
      <c r="A492" s="174"/>
      <c r="B492" s="174"/>
      <c r="C492" s="174"/>
      <c r="D492" s="174"/>
      <c r="E492" s="174"/>
      <c r="F492" s="174"/>
      <c r="G492" s="174"/>
      <c r="H492" s="174"/>
      <c r="I492" s="174"/>
      <c r="J492" s="174"/>
      <c r="K492" s="174"/>
    </row>
    <row r="493" spans="1:11" x14ac:dyDescent="0.25">
      <c r="A493" s="174"/>
      <c r="B493" s="174"/>
      <c r="C493" s="174"/>
      <c r="D493" s="174"/>
      <c r="E493" s="174"/>
      <c r="F493" s="174"/>
      <c r="G493" s="174"/>
      <c r="H493" s="174"/>
      <c r="I493" s="174"/>
      <c r="J493" s="174"/>
      <c r="K493" s="174"/>
    </row>
    <row r="494" spans="1:11" x14ac:dyDescent="0.25">
      <c r="A494" s="174"/>
      <c r="B494" s="174"/>
      <c r="C494" s="174"/>
      <c r="D494" s="174"/>
      <c r="E494" s="174"/>
      <c r="F494" s="174"/>
      <c r="G494" s="174"/>
      <c r="H494" s="174"/>
      <c r="I494" s="174"/>
      <c r="J494" s="174"/>
      <c r="K494" s="174"/>
    </row>
    <row r="495" spans="1:11" x14ac:dyDescent="0.25">
      <c r="A495" s="174"/>
      <c r="B495" s="174"/>
      <c r="C495" s="174"/>
      <c r="D495" s="174"/>
      <c r="E495" s="174"/>
      <c r="F495" s="174"/>
      <c r="G495" s="174"/>
      <c r="H495" s="174"/>
      <c r="I495" s="174"/>
      <c r="J495" s="174"/>
      <c r="K495" s="174"/>
    </row>
    <row r="496" spans="1:11" x14ac:dyDescent="0.25">
      <c r="A496" s="174"/>
      <c r="B496" s="174"/>
      <c r="C496" s="174"/>
      <c r="D496" s="174"/>
      <c r="E496" s="174"/>
      <c r="F496" s="174"/>
      <c r="G496" s="174"/>
      <c r="H496" s="174"/>
      <c r="I496" s="174"/>
      <c r="J496" s="174"/>
      <c r="K496" s="174"/>
    </row>
    <row r="497" spans="1:11" x14ac:dyDescent="0.25">
      <c r="A497" s="174"/>
      <c r="B497" s="174"/>
      <c r="C497" s="174"/>
      <c r="D497" s="174"/>
      <c r="E497" s="174"/>
      <c r="F497" s="174"/>
      <c r="G497" s="174"/>
      <c r="H497" s="174"/>
      <c r="I497" s="174"/>
      <c r="J497" s="174"/>
      <c r="K497" s="174"/>
    </row>
    <row r="498" spans="1:11" x14ac:dyDescent="0.25">
      <c r="A498" s="174"/>
      <c r="B498" s="174"/>
      <c r="C498" s="174"/>
      <c r="D498" s="174"/>
      <c r="E498" s="174"/>
      <c r="F498" s="174"/>
      <c r="G498" s="174"/>
      <c r="H498" s="174"/>
      <c r="I498" s="174"/>
      <c r="J498" s="174"/>
      <c r="K498" s="174"/>
    </row>
    <row r="499" spans="1:11" x14ac:dyDescent="0.25">
      <c r="A499" s="174"/>
      <c r="B499" s="174"/>
      <c r="C499" s="174"/>
      <c r="D499" s="174"/>
      <c r="E499" s="174"/>
      <c r="F499" s="174"/>
      <c r="G499" s="174"/>
      <c r="H499" s="174"/>
      <c r="I499" s="174"/>
      <c r="J499" s="174"/>
      <c r="K499" s="174"/>
    </row>
    <row r="500" spans="1:11" x14ac:dyDescent="0.25">
      <c r="A500" s="174"/>
      <c r="B500" s="174"/>
      <c r="C500" s="174"/>
      <c r="D500" s="174"/>
      <c r="E500" s="174"/>
      <c r="F500" s="174"/>
      <c r="G500" s="174"/>
      <c r="H500" s="174"/>
      <c r="I500" s="174"/>
      <c r="J500" s="174"/>
      <c r="K500" s="174"/>
    </row>
    <row r="501" spans="1:11" x14ac:dyDescent="0.25">
      <c r="A501" s="174"/>
      <c r="B501" s="174"/>
      <c r="C501" s="174"/>
      <c r="D501" s="174"/>
      <c r="E501" s="174"/>
      <c r="F501" s="174"/>
      <c r="G501" s="174"/>
      <c r="H501" s="174"/>
      <c r="I501" s="174"/>
      <c r="J501" s="174"/>
      <c r="K501" s="174"/>
    </row>
    <row r="502" spans="1:11" x14ac:dyDescent="0.25">
      <c r="A502" s="174"/>
      <c r="B502" s="174"/>
      <c r="C502" s="174"/>
      <c r="D502" s="174"/>
      <c r="E502" s="174"/>
      <c r="F502" s="174"/>
      <c r="G502" s="174"/>
      <c r="H502" s="174"/>
      <c r="I502" s="174"/>
      <c r="J502" s="174"/>
      <c r="K502" s="174"/>
    </row>
    <row r="503" spans="1:11" x14ac:dyDescent="0.25">
      <c r="A503" s="174"/>
      <c r="B503" s="174"/>
      <c r="C503" s="174"/>
      <c r="D503" s="174"/>
      <c r="E503" s="174"/>
      <c r="F503" s="174"/>
      <c r="G503" s="174"/>
      <c r="H503" s="174"/>
      <c r="I503" s="174"/>
      <c r="J503" s="174"/>
      <c r="K503" s="174"/>
    </row>
    <row r="504" spans="1:11" x14ac:dyDescent="0.25">
      <c r="A504" s="174"/>
      <c r="B504" s="174"/>
      <c r="C504" s="174"/>
      <c r="D504" s="174"/>
      <c r="E504" s="174"/>
      <c r="F504" s="174"/>
      <c r="G504" s="174"/>
      <c r="H504" s="174"/>
      <c r="I504" s="174"/>
      <c r="J504" s="174"/>
      <c r="K504" s="174"/>
    </row>
    <row r="505" spans="1:11" x14ac:dyDescent="0.25">
      <c r="A505" s="174"/>
      <c r="B505" s="174"/>
      <c r="C505" s="174"/>
      <c r="D505" s="174"/>
      <c r="E505" s="174"/>
      <c r="F505" s="174"/>
      <c r="G505" s="174"/>
      <c r="H505" s="174"/>
      <c r="I505" s="174"/>
      <c r="J505" s="174"/>
      <c r="K505" s="174"/>
    </row>
    <row r="506" spans="1:11" x14ac:dyDescent="0.25">
      <c r="A506" s="174"/>
      <c r="B506" s="174"/>
      <c r="C506" s="174"/>
      <c r="D506" s="174"/>
      <c r="E506" s="174"/>
      <c r="F506" s="174"/>
      <c r="G506" s="174"/>
      <c r="H506" s="174"/>
      <c r="I506" s="174"/>
      <c r="J506" s="174"/>
      <c r="K506" s="174"/>
    </row>
    <row r="507" spans="1:11" x14ac:dyDescent="0.25">
      <c r="A507" s="174"/>
      <c r="B507" s="174"/>
      <c r="C507" s="174"/>
      <c r="D507" s="174"/>
      <c r="E507" s="174"/>
      <c r="F507" s="174"/>
      <c r="G507" s="174"/>
      <c r="H507" s="174"/>
      <c r="I507" s="174"/>
      <c r="J507" s="174"/>
      <c r="K507" s="174"/>
    </row>
    <row r="508" spans="1:11" x14ac:dyDescent="0.25">
      <c r="A508" s="174"/>
      <c r="B508" s="174"/>
      <c r="C508" s="174"/>
      <c r="D508" s="174"/>
      <c r="E508" s="174"/>
      <c r="F508" s="174"/>
      <c r="G508" s="174"/>
      <c r="H508" s="174"/>
      <c r="I508" s="174"/>
      <c r="J508" s="174"/>
      <c r="K508" s="174"/>
    </row>
    <row r="509" spans="1:11" x14ac:dyDescent="0.25">
      <c r="A509" s="174"/>
      <c r="B509" s="174"/>
      <c r="C509" s="174"/>
      <c r="D509" s="174"/>
      <c r="E509" s="174"/>
      <c r="F509" s="174"/>
      <c r="G509" s="174"/>
      <c r="H509" s="174"/>
      <c r="I509" s="174"/>
      <c r="J509" s="174"/>
      <c r="K509" s="174"/>
    </row>
    <row r="510" spans="1:11" x14ac:dyDescent="0.25">
      <c r="A510" s="174"/>
      <c r="B510" s="174"/>
      <c r="C510" s="174"/>
      <c r="D510" s="174"/>
      <c r="E510" s="174"/>
      <c r="F510" s="174"/>
      <c r="G510" s="174"/>
      <c r="H510" s="174"/>
      <c r="I510" s="174"/>
      <c r="J510" s="174"/>
      <c r="K510" s="174"/>
    </row>
    <row r="511" spans="1:11" x14ac:dyDescent="0.25">
      <c r="A511" s="174"/>
      <c r="B511" s="174"/>
      <c r="C511" s="174"/>
      <c r="D511" s="174"/>
      <c r="E511" s="174"/>
      <c r="F511" s="174"/>
      <c r="G511" s="174"/>
      <c r="H511" s="174"/>
      <c r="I511" s="174"/>
      <c r="J511" s="174"/>
      <c r="K511" s="174"/>
    </row>
    <row r="512" spans="1:11" x14ac:dyDescent="0.25">
      <c r="A512" s="174"/>
      <c r="B512" s="174"/>
      <c r="C512" s="174"/>
      <c r="D512" s="174"/>
      <c r="E512" s="174"/>
      <c r="F512" s="174"/>
      <c r="G512" s="174"/>
      <c r="H512" s="174"/>
      <c r="I512" s="174"/>
      <c r="J512" s="174"/>
      <c r="K512" s="174"/>
    </row>
    <row r="513" spans="1:11" x14ac:dyDescent="0.25">
      <c r="A513" s="174"/>
      <c r="B513" s="174"/>
      <c r="C513" s="174"/>
      <c r="D513" s="174"/>
      <c r="E513" s="174"/>
      <c r="F513" s="174"/>
      <c r="G513" s="174"/>
      <c r="H513" s="174"/>
      <c r="I513" s="174"/>
      <c r="J513" s="174"/>
      <c r="K513" s="174"/>
    </row>
    <row r="514" spans="1:11" x14ac:dyDescent="0.25">
      <c r="A514" s="174"/>
      <c r="B514" s="174"/>
      <c r="C514" s="174"/>
      <c r="D514" s="174"/>
      <c r="E514" s="174"/>
      <c r="F514" s="174"/>
      <c r="G514" s="174"/>
      <c r="H514" s="174"/>
      <c r="I514" s="174"/>
      <c r="J514" s="174"/>
      <c r="K514" s="174"/>
    </row>
    <row r="515" spans="1:11" x14ac:dyDescent="0.25">
      <c r="A515" s="174"/>
      <c r="B515" s="174"/>
      <c r="C515" s="174"/>
      <c r="D515" s="174"/>
      <c r="E515" s="174"/>
      <c r="F515" s="174"/>
      <c r="G515" s="174"/>
      <c r="H515" s="174"/>
      <c r="I515" s="174"/>
      <c r="J515" s="174"/>
      <c r="K515" s="174"/>
    </row>
    <row r="516" spans="1:11" x14ac:dyDescent="0.25">
      <c r="A516" s="174"/>
      <c r="B516" s="174"/>
      <c r="C516" s="174"/>
      <c r="D516" s="174"/>
      <c r="E516" s="174"/>
      <c r="F516" s="174"/>
      <c r="G516" s="174"/>
      <c r="H516" s="174"/>
      <c r="I516" s="174"/>
      <c r="J516" s="174"/>
      <c r="K516" s="174"/>
    </row>
    <row r="517" spans="1:11" x14ac:dyDescent="0.25">
      <c r="A517" s="174"/>
      <c r="B517" s="174"/>
      <c r="C517" s="174"/>
      <c r="D517" s="174"/>
      <c r="E517" s="174"/>
      <c r="F517" s="174"/>
      <c r="G517" s="174"/>
      <c r="H517" s="174"/>
      <c r="I517" s="174"/>
      <c r="J517" s="174"/>
      <c r="K517" s="174"/>
    </row>
    <row r="518" spans="1:11" x14ac:dyDescent="0.25">
      <c r="A518" s="174"/>
      <c r="B518" s="174"/>
      <c r="C518" s="174"/>
      <c r="D518" s="174"/>
      <c r="E518" s="174"/>
      <c r="F518" s="174"/>
      <c r="G518" s="174"/>
      <c r="H518" s="174"/>
      <c r="I518" s="174"/>
      <c r="J518" s="174"/>
      <c r="K518" s="174"/>
    </row>
    <row r="519" spans="1:11" x14ac:dyDescent="0.25">
      <c r="A519" s="174"/>
      <c r="B519" s="174"/>
      <c r="C519" s="174"/>
      <c r="D519" s="174"/>
      <c r="E519" s="174"/>
      <c r="F519" s="174"/>
      <c r="G519" s="174"/>
      <c r="H519" s="174"/>
      <c r="I519" s="174"/>
      <c r="J519" s="174"/>
      <c r="K519" s="174"/>
    </row>
    <row r="520" spans="1:11" x14ac:dyDescent="0.25">
      <c r="A520" s="174"/>
      <c r="B520" s="174"/>
      <c r="C520" s="174"/>
      <c r="D520" s="174"/>
      <c r="E520" s="174"/>
      <c r="F520" s="174"/>
      <c r="G520" s="174"/>
      <c r="H520" s="174"/>
      <c r="I520" s="174"/>
      <c r="J520" s="174"/>
      <c r="K520" s="174"/>
    </row>
    <row r="521" spans="1:11" x14ac:dyDescent="0.25">
      <c r="A521" s="174"/>
      <c r="B521" s="174"/>
      <c r="C521" s="174"/>
      <c r="D521" s="174"/>
      <c r="E521" s="174"/>
      <c r="F521" s="174"/>
      <c r="G521" s="174"/>
      <c r="H521" s="174"/>
      <c r="I521" s="174"/>
      <c r="J521" s="174"/>
      <c r="K521" s="174"/>
    </row>
    <row r="522" spans="1:11" x14ac:dyDescent="0.25">
      <c r="A522" s="174"/>
      <c r="B522" s="174"/>
      <c r="C522" s="174"/>
      <c r="D522" s="174"/>
      <c r="E522" s="174"/>
      <c r="F522" s="174"/>
      <c r="G522" s="174"/>
      <c r="H522" s="174"/>
      <c r="I522" s="174"/>
      <c r="J522" s="174"/>
      <c r="K522" s="174"/>
    </row>
    <row r="523" spans="1:11" x14ac:dyDescent="0.25">
      <c r="A523" s="174"/>
      <c r="B523" s="174"/>
      <c r="C523" s="174"/>
      <c r="D523" s="174"/>
      <c r="E523" s="174"/>
      <c r="F523" s="174"/>
      <c r="G523" s="174"/>
      <c r="H523" s="174"/>
      <c r="I523" s="174"/>
      <c r="J523" s="174"/>
      <c r="K523" s="174"/>
    </row>
    <row r="524" spans="1:11" x14ac:dyDescent="0.25">
      <c r="A524" s="174"/>
      <c r="B524" s="174"/>
      <c r="C524" s="174"/>
      <c r="D524" s="174"/>
      <c r="E524" s="174"/>
      <c r="F524" s="174"/>
      <c r="G524" s="174"/>
      <c r="H524" s="174"/>
      <c r="I524" s="174"/>
      <c r="J524" s="174"/>
      <c r="K524" s="174"/>
    </row>
    <row r="525" spans="1:11" x14ac:dyDescent="0.25">
      <c r="A525" s="174"/>
      <c r="B525" s="174"/>
      <c r="C525" s="174"/>
      <c r="D525" s="174"/>
      <c r="E525" s="174"/>
      <c r="F525" s="174"/>
      <c r="G525" s="174"/>
      <c r="H525" s="174"/>
      <c r="I525" s="174"/>
      <c r="J525" s="174"/>
      <c r="K525" s="174"/>
    </row>
    <row r="526" spans="1:11" x14ac:dyDescent="0.25">
      <c r="A526" s="174"/>
      <c r="B526" s="174"/>
      <c r="C526" s="174"/>
      <c r="D526" s="174"/>
      <c r="E526" s="174"/>
      <c r="F526" s="174"/>
      <c r="G526" s="174"/>
      <c r="H526" s="174"/>
      <c r="I526" s="174"/>
      <c r="J526" s="174"/>
      <c r="K526" s="174"/>
    </row>
    <row r="527" spans="1:11" x14ac:dyDescent="0.25">
      <c r="A527" s="174"/>
      <c r="B527" s="174"/>
      <c r="C527" s="174"/>
      <c r="D527" s="174"/>
      <c r="E527" s="174"/>
      <c r="F527" s="174"/>
      <c r="G527" s="174"/>
      <c r="H527" s="174"/>
      <c r="I527" s="174"/>
      <c r="J527" s="174"/>
      <c r="K527" s="174"/>
    </row>
    <row r="528" spans="1:11" x14ac:dyDescent="0.25">
      <c r="A528" s="174"/>
      <c r="B528" s="174"/>
      <c r="C528" s="174"/>
      <c r="D528" s="174"/>
      <c r="E528" s="174"/>
      <c r="F528" s="174"/>
      <c r="G528" s="174"/>
      <c r="H528" s="174"/>
      <c r="I528" s="174"/>
      <c r="J528" s="174"/>
      <c r="K528" s="174"/>
    </row>
    <row r="529" spans="1:11" x14ac:dyDescent="0.25">
      <c r="A529" s="174"/>
      <c r="B529" s="174"/>
      <c r="C529" s="174"/>
      <c r="D529" s="174"/>
      <c r="E529" s="174"/>
      <c r="F529" s="174"/>
      <c r="G529" s="174"/>
      <c r="H529" s="174"/>
      <c r="I529" s="174"/>
      <c r="J529" s="174"/>
      <c r="K529" s="174"/>
    </row>
    <row r="530" spans="1:11" x14ac:dyDescent="0.25">
      <c r="A530" s="174"/>
      <c r="B530" s="174"/>
      <c r="C530" s="174"/>
      <c r="D530" s="174"/>
      <c r="E530" s="174"/>
      <c r="F530" s="174"/>
      <c r="G530" s="174"/>
      <c r="H530" s="174"/>
      <c r="I530" s="174"/>
      <c r="J530" s="174"/>
      <c r="K530" s="174"/>
    </row>
    <row r="531" spans="1:11" x14ac:dyDescent="0.25">
      <c r="A531" s="174"/>
      <c r="B531" s="174"/>
      <c r="C531" s="174"/>
      <c r="D531" s="174"/>
      <c r="E531" s="174"/>
      <c r="F531" s="174"/>
      <c r="G531" s="174"/>
      <c r="H531" s="174"/>
      <c r="I531" s="174"/>
      <c r="J531" s="174"/>
      <c r="K531" s="174"/>
    </row>
    <row r="532" spans="1:11" x14ac:dyDescent="0.25">
      <c r="A532" s="174"/>
      <c r="B532" s="174"/>
      <c r="C532" s="174"/>
      <c r="D532" s="174"/>
      <c r="E532" s="174"/>
      <c r="F532" s="174"/>
      <c r="G532" s="174"/>
      <c r="H532" s="174"/>
      <c r="I532" s="174"/>
      <c r="J532" s="174"/>
      <c r="K532" s="174"/>
    </row>
    <row r="533" spans="1:11" x14ac:dyDescent="0.25">
      <c r="A533" s="174"/>
      <c r="B533" s="174"/>
      <c r="C533" s="174"/>
      <c r="D533" s="174"/>
      <c r="E533" s="174"/>
      <c r="F533" s="174"/>
      <c r="G533" s="174"/>
      <c r="H533" s="174"/>
      <c r="I533" s="174"/>
      <c r="J533" s="174"/>
      <c r="K533" s="174"/>
    </row>
    <row r="534" spans="1:11" x14ac:dyDescent="0.25">
      <c r="A534" s="174"/>
      <c r="B534" s="174"/>
      <c r="C534" s="174"/>
      <c r="D534" s="174"/>
      <c r="E534" s="174"/>
      <c r="F534" s="174"/>
      <c r="G534" s="174"/>
      <c r="H534" s="174"/>
      <c r="I534" s="174"/>
      <c r="J534" s="174"/>
      <c r="K534" s="174"/>
    </row>
    <row r="535" spans="1:11" x14ac:dyDescent="0.25">
      <c r="A535" s="174"/>
      <c r="B535" s="174"/>
      <c r="C535" s="174"/>
      <c r="D535" s="174"/>
      <c r="E535" s="174"/>
      <c r="F535" s="174"/>
      <c r="G535" s="174"/>
      <c r="H535" s="174"/>
      <c r="I535" s="174"/>
      <c r="J535" s="174"/>
      <c r="K535" s="174"/>
    </row>
    <row r="536" spans="1:11" x14ac:dyDescent="0.25">
      <c r="A536" s="174"/>
      <c r="B536" s="174"/>
      <c r="C536" s="174"/>
      <c r="D536" s="174"/>
      <c r="E536" s="174"/>
      <c r="F536" s="174"/>
      <c r="G536" s="174"/>
      <c r="H536" s="174"/>
      <c r="I536" s="174"/>
      <c r="J536" s="174"/>
      <c r="K536" s="174"/>
    </row>
    <row r="537" spans="1:11" x14ac:dyDescent="0.25">
      <c r="A537" s="174"/>
      <c r="B537" s="174"/>
      <c r="C537" s="174"/>
      <c r="D537" s="174"/>
      <c r="E537" s="174"/>
      <c r="F537" s="174"/>
      <c r="G537" s="174"/>
      <c r="H537" s="174"/>
      <c r="I537" s="174"/>
      <c r="J537" s="174"/>
      <c r="K537" s="174"/>
    </row>
    <row r="538" spans="1:11" x14ac:dyDescent="0.25">
      <c r="A538" s="174"/>
      <c r="B538" s="174"/>
      <c r="C538" s="174"/>
      <c r="D538" s="174"/>
      <c r="E538" s="174"/>
      <c r="F538" s="174"/>
      <c r="G538" s="174"/>
      <c r="H538" s="174"/>
      <c r="I538" s="174"/>
      <c r="J538" s="174"/>
      <c r="K538" s="174"/>
    </row>
    <row r="539" spans="1:11" x14ac:dyDescent="0.25">
      <c r="A539" s="174"/>
      <c r="B539" s="174"/>
      <c r="C539" s="174"/>
      <c r="D539" s="174"/>
      <c r="E539" s="174"/>
      <c r="F539" s="174"/>
      <c r="G539" s="174"/>
      <c r="H539" s="174"/>
      <c r="I539" s="174"/>
      <c r="J539" s="174"/>
      <c r="K539" s="174"/>
    </row>
    <row r="540" spans="1:11" x14ac:dyDescent="0.25">
      <c r="A540" s="174"/>
      <c r="B540" s="174"/>
      <c r="C540" s="174"/>
      <c r="D540" s="174"/>
      <c r="E540" s="174"/>
      <c r="F540" s="174"/>
      <c r="G540" s="174"/>
      <c r="H540" s="174"/>
      <c r="I540" s="174"/>
      <c r="J540" s="174"/>
      <c r="K540" s="174"/>
    </row>
    <row r="541" spans="1:11" x14ac:dyDescent="0.25">
      <c r="A541" s="174"/>
      <c r="B541" s="174"/>
      <c r="C541" s="174"/>
      <c r="D541" s="174"/>
      <c r="E541" s="174"/>
      <c r="F541" s="174"/>
      <c r="G541" s="174"/>
      <c r="H541" s="174"/>
      <c r="I541" s="174"/>
      <c r="J541" s="174"/>
      <c r="K541" s="174"/>
    </row>
    <row r="542" spans="1:11" x14ac:dyDescent="0.25">
      <c r="A542" s="174"/>
      <c r="B542" s="174"/>
      <c r="C542" s="174"/>
      <c r="D542" s="174"/>
      <c r="E542" s="174"/>
      <c r="F542" s="174"/>
      <c r="G542" s="174"/>
      <c r="H542" s="174"/>
      <c r="I542" s="174"/>
      <c r="J542" s="174"/>
      <c r="K542" s="174"/>
    </row>
    <row r="543" spans="1:11" x14ac:dyDescent="0.25">
      <c r="A543" s="174"/>
      <c r="B543" s="174"/>
      <c r="C543" s="174"/>
      <c r="D543" s="174"/>
      <c r="E543" s="174"/>
      <c r="F543" s="174"/>
      <c r="G543" s="174"/>
      <c r="H543" s="174"/>
      <c r="I543" s="174"/>
      <c r="J543" s="174"/>
      <c r="K543" s="174"/>
    </row>
    <row r="544" spans="1:11" x14ac:dyDescent="0.25">
      <c r="A544" s="174"/>
      <c r="B544" s="174"/>
      <c r="C544" s="174"/>
      <c r="D544" s="174"/>
      <c r="E544" s="174"/>
      <c r="F544" s="174"/>
      <c r="G544" s="174"/>
      <c r="H544" s="174"/>
      <c r="I544" s="174"/>
      <c r="J544" s="174"/>
      <c r="K544" s="174"/>
    </row>
    <row r="545" spans="1:11" x14ac:dyDescent="0.25">
      <c r="A545" s="174"/>
      <c r="B545" s="174"/>
      <c r="C545" s="174"/>
      <c r="D545" s="174"/>
      <c r="E545" s="174"/>
      <c r="F545" s="174"/>
      <c r="G545" s="174"/>
      <c r="H545" s="174"/>
      <c r="I545" s="174"/>
      <c r="J545" s="174"/>
      <c r="K545" s="174"/>
    </row>
    <row r="546" spans="1:11" x14ac:dyDescent="0.25">
      <c r="A546" s="174"/>
      <c r="B546" s="174"/>
      <c r="C546" s="174"/>
      <c r="D546" s="174"/>
      <c r="E546" s="174"/>
      <c r="F546" s="174"/>
      <c r="G546" s="174"/>
      <c r="H546" s="174"/>
      <c r="I546" s="174"/>
      <c r="J546" s="174"/>
      <c r="K546" s="174"/>
    </row>
    <row r="547" spans="1:11" x14ac:dyDescent="0.25">
      <c r="A547" s="174"/>
      <c r="B547" s="174"/>
      <c r="C547" s="174"/>
      <c r="D547" s="174"/>
      <c r="E547" s="174"/>
      <c r="F547" s="174"/>
      <c r="G547" s="174"/>
      <c r="H547" s="174"/>
      <c r="I547" s="174"/>
      <c r="J547" s="174"/>
      <c r="K547" s="174"/>
    </row>
    <row r="548" spans="1:11" x14ac:dyDescent="0.25">
      <c r="A548" s="174"/>
      <c r="B548" s="174"/>
      <c r="C548" s="174"/>
      <c r="D548" s="174"/>
      <c r="E548" s="174"/>
      <c r="F548" s="174"/>
      <c r="G548" s="174"/>
      <c r="H548" s="174"/>
      <c r="I548" s="174"/>
      <c r="J548" s="174"/>
      <c r="K548" s="174"/>
    </row>
    <row r="549" spans="1:11" x14ac:dyDescent="0.25">
      <c r="A549" s="174"/>
      <c r="B549" s="174"/>
      <c r="C549" s="174"/>
      <c r="D549" s="174"/>
      <c r="E549" s="174"/>
      <c r="F549" s="174"/>
      <c r="G549" s="174"/>
      <c r="H549" s="174"/>
      <c r="I549" s="174"/>
      <c r="J549" s="174"/>
      <c r="K549" s="174"/>
    </row>
    <row r="550" spans="1:11" x14ac:dyDescent="0.25">
      <c r="A550" s="174"/>
      <c r="B550" s="174"/>
      <c r="C550" s="174"/>
      <c r="D550" s="174"/>
      <c r="E550" s="174"/>
      <c r="F550" s="174"/>
      <c r="G550" s="174"/>
      <c r="H550" s="174"/>
      <c r="I550" s="174"/>
      <c r="J550" s="174"/>
      <c r="K550" s="174"/>
    </row>
    <row r="551" spans="1:11" x14ac:dyDescent="0.25">
      <c r="A551" s="174"/>
      <c r="B551" s="174"/>
      <c r="C551" s="174"/>
      <c r="D551" s="174"/>
      <c r="E551" s="174"/>
      <c r="F551" s="174"/>
      <c r="G551" s="174"/>
      <c r="H551" s="174"/>
      <c r="I551" s="174"/>
      <c r="J551" s="174"/>
      <c r="K551" s="174"/>
    </row>
    <row r="552" spans="1:11" x14ac:dyDescent="0.25">
      <c r="A552" s="174"/>
      <c r="B552" s="174"/>
      <c r="C552" s="174"/>
      <c r="D552" s="174"/>
      <c r="E552" s="174"/>
      <c r="F552" s="174"/>
      <c r="G552" s="174"/>
      <c r="H552" s="174"/>
      <c r="I552" s="174"/>
      <c r="J552" s="174"/>
      <c r="K552" s="174"/>
    </row>
    <row r="553" spans="1:11" x14ac:dyDescent="0.25">
      <c r="A553" s="174"/>
      <c r="B553" s="174"/>
      <c r="C553" s="174"/>
      <c r="D553" s="174"/>
      <c r="E553" s="174"/>
      <c r="F553" s="174"/>
      <c r="G553" s="174"/>
      <c r="H553" s="174"/>
      <c r="I553" s="174"/>
      <c r="J553" s="174"/>
      <c r="K553" s="174"/>
    </row>
    <row r="554" spans="1:11" x14ac:dyDescent="0.25">
      <c r="A554" s="174"/>
      <c r="B554" s="174"/>
      <c r="C554" s="174"/>
      <c r="D554" s="174"/>
      <c r="E554" s="174"/>
      <c r="F554" s="174"/>
      <c r="G554" s="174"/>
      <c r="H554" s="174"/>
      <c r="I554" s="174"/>
      <c r="J554" s="174"/>
      <c r="K554" s="174"/>
    </row>
    <row r="555" spans="1:11" x14ac:dyDescent="0.25">
      <c r="A555" s="174"/>
      <c r="B555" s="174"/>
      <c r="C555" s="174"/>
      <c r="D555" s="174"/>
      <c r="E555" s="174"/>
      <c r="F555" s="174"/>
      <c r="G555" s="174"/>
      <c r="H555" s="174"/>
      <c r="I555" s="174"/>
      <c r="J555" s="174"/>
      <c r="K555" s="174"/>
    </row>
    <row r="556" spans="1:11" x14ac:dyDescent="0.25">
      <c r="A556" s="174"/>
      <c r="B556" s="174"/>
      <c r="C556" s="174"/>
      <c r="D556" s="174"/>
      <c r="E556" s="174"/>
      <c r="F556" s="174"/>
      <c r="G556" s="174"/>
      <c r="H556" s="174"/>
      <c r="I556" s="174"/>
      <c r="J556" s="174"/>
      <c r="K556" s="174"/>
    </row>
    <row r="557" spans="1:11" x14ac:dyDescent="0.25">
      <c r="A557" s="174"/>
      <c r="B557" s="174"/>
      <c r="C557" s="174"/>
      <c r="D557" s="174"/>
      <c r="E557" s="174"/>
      <c r="F557" s="174"/>
      <c r="G557" s="174"/>
      <c r="H557" s="174"/>
      <c r="I557" s="174"/>
      <c r="J557" s="174"/>
      <c r="K557" s="174"/>
    </row>
    <row r="558" spans="1:11" x14ac:dyDescent="0.25">
      <c r="A558" s="174"/>
      <c r="B558" s="174"/>
      <c r="C558" s="174"/>
      <c r="D558" s="174"/>
      <c r="E558" s="174"/>
      <c r="F558" s="174"/>
      <c r="G558" s="174"/>
      <c r="H558" s="174"/>
      <c r="I558" s="174"/>
      <c r="J558" s="174"/>
      <c r="K558" s="174"/>
    </row>
    <row r="559" spans="1:11" x14ac:dyDescent="0.25">
      <c r="A559" s="174"/>
      <c r="B559" s="174"/>
      <c r="C559" s="174"/>
      <c r="D559" s="174"/>
      <c r="E559" s="174"/>
      <c r="F559" s="174"/>
      <c r="G559" s="174"/>
      <c r="H559" s="174"/>
      <c r="I559" s="174"/>
      <c r="J559" s="174"/>
      <c r="K559" s="174"/>
    </row>
    <row r="560" spans="1:11" x14ac:dyDescent="0.25">
      <c r="A560" s="174"/>
      <c r="B560" s="174"/>
      <c r="C560" s="174"/>
      <c r="D560" s="174"/>
      <c r="E560" s="174"/>
      <c r="F560" s="174"/>
      <c r="G560" s="174"/>
      <c r="H560" s="174"/>
      <c r="I560" s="174"/>
      <c r="J560" s="174"/>
      <c r="K560" s="174"/>
    </row>
    <row r="561" spans="1:11" x14ac:dyDescent="0.25">
      <c r="A561" s="174"/>
      <c r="B561" s="174"/>
      <c r="C561" s="174"/>
      <c r="D561" s="174"/>
      <c r="E561" s="174"/>
      <c r="F561" s="174"/>
      <c r="G561" s="174"/>
      <c r="H561" s="174"/>
      <c r="I561" s="174"/>
      <c r="J561" s="174"/>
      <c r="K561" s="174"/>
    </row>
    <row r="562" spans="1:11" x14ac:dyDescent="0.25">
      <c r="A562" s="174"/>
      <c r="B562" s="174"/>
      <c r="C562" s="174"/>
      <c r="D562" s="174"/>
      <c r="E562" s="174"/>
      <c r="F562" s="174"/>
      <c r="G562" s="174"/>
      <c r="H562" s="174"/>
      <c r="I562" s="174"/>
      <c r="J562" s="174"/>
      <c r="K562" s="174"/>
    </row>
    <row r="563" spans="1:11" x14ac:dyDescent="0.25">
      <c r="A563" s="174"/>
      <c r="B563" s="174"/>
      <c r="C563" s="174"/>
      <c r="D563" s="174"/>
      <c r="E563" s="174"/>
      <c r="F563" s="174"/>
      <c r="G563" s="174"/>
      <c r="H563" s="174"/>
      <c r="I563" s="174"/>
      <c r="J563" s="174"/>
      <c r="K563" s="174"/>
    </row>
    <row r="564" spans="1:11" x14ac:dyDescent="0.25">
      <c r="A564" s="174"/>
      <c r="B564" s="174"/>
      <c r="C564" s="174"/>
      <c r="D564" s="174"/>
      <c r="E564" s="174"/>
      <c r="F564" s="174"/>
      <c r="G564" s="174"/>
      <c r="H564" s="174"/>
      <c r="I564" s="174"/>
      <c r="J564" s="174"/>
      <c r="K564" s="174"/>
    </row>
    <row r="565" spans="1:11" x14ac:dyDescent="0.25">
      <c r="A565" s="174"/>
      <c r="B565" s="174"/>
      <c r="C565" s="174"/>
      <c r="D565" s="174"/>
      <c r="E565" s="174"/>
      <c r="F565" s="174"/>
      <c r="G565" s="174"/>
      <c r="H565" s="174"/>
      <c r="I565" s="174"/>
      <c r="J565" s="174"/>
      <c r="K565" s="174"/>
    </row>
    <row r="566" spans="1:11" x14ac:dyDescent="0.25">
      <c r="A566" s="174"/>
      <c r="B566" s="174"/>
      <c r="C566" s="174"/>
      <c r="D566" s="174"/>
      <c r="E566" s="174"/>
      <c r="F566" s="174"/>
      <c r="G566" s="174"/>
      <c r="H566" s="174"/>
      <c r="I566" s="174"/>
      <c r="J566" s="174"/>
      <c r="K566" s="174"/>
    </row>
    <row r="567" spans="1:11" x14ac:dyDescent="0.25">
      <c r="A567" s="174"/>
      <c r="B567" s="174"/>
      <c r="C567" s="174"/>
      <c r="D567" s="174"/>
      <c r="E567" s="174"/>
      <c r="F567" s="174"/>
      <c r="G567" s="174"/>
      <c r="H567" s="174"/>
      <c r="I567" s="174"/>
      <c r="J567" s="174"/>
      <c r="K567" s="174"/>
    </row>
    <row r="568" spans="1:11" x14ac:dyDescent="0.25">
      <c r="A568" s="174"/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</row>
    <row r="569" spans="1:11" x14ac:dyDescent="0.25">
      <c r="A569" s="174"/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</row>
    <row r="570" spans="1:11" x14ac:dyDescent="0.25">
      <c r="A570" s="174"/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</row>
    <row r="571" spans="1:11" x14ac:dyDescent="0.25">
      <c r="A571" s="174"/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</row>
    <row r="572" spans="1:11" x14ac:dyDescent="0.25">
      <c r="A572" s="174"/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</row>
    <row r="573" spans="1:11" x14ac:dyDescent="0.25">
      <c r="A573" s="174"/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</row>
    <row r="574" spans="1:11" x14ac:dyDescent="0.25">
      <c r="A574" s="174"/>
      <c r="B574" s="174"/>
      <c r="C574" s="174"/>
      <c r="D574" s="174"/>
      <c r="E574" s="174"/>
      <c r="F574" s="174"/>
      <c r="G574" s="174"/>
      <c r="H574" s="174"/>
      <c r="I574" s="174"/>
      <c r="J574" s="174"/>
      <c r="K574" s="174"/>
    </row>
    <row r="575" spans="1:11" x14ac:dyDescent="0.25">
      <c r="A575" s="174"/>
      <c r="B575" s="174"/>
      <c r="C575" s="174"/>
      <c r="D575" s="174"/>
      <c r="E575" s="174"/>
      <c r="F575" s="174"/>
      <c r="G575" s="174"/>
      <c r="H575" s="174"/>
      <c r="I575" s="174"/>
      <c r="J575" s="174"/>
      <c r="K575" s="174"/>
    </row>
    <row r="576" spans="1:11" x14ac:dyDescent="0.25">
      <c r="A576" s="174"/>
      <c r="B576" s="174"/>
      <c r="C576" s="174"/>
      <c r="D576" s="174"/>
      <c r="E576" s="174"/>
      <c r="F576" s="174"/>
      <c r="G576" s="174"/>
      <c r="H576" s="174"/>
      <c r="I576" s="174"/>
      <c r="J576" s="174"/>
      <c r="K576" s="174"/>
    </row>
    <row r="577" spans="1:11" x14ac:dyDescent="0.25">
      <c r="A577" s="174"/>
      <c r="B577" s="174"/>
      <c r="C577" s="174"/>
      <c r="D577" s="174"/>
      <c r="E577" s="174"/>
      <c r="F577" s="174"/>
      <c r="G577" s="174"/>
      <c r="H577" s="174"/>
      <c r="I577" s="174"/>
      <c r="J577" s="174"/>
      <c r="K577" s="174"/>
    </row>
    <row r="578" spans="1:11" x14ac:dyDescent="0.25">
      <c r="A578" s="174"/>
      <c r="B578" s="174"/>
      <c r="C578" s="174"/>
      <c r="D578" s="174"/>
      <c r="E578" s="174"/>
      <c r="F578" s="174"/>
      <c r="G578" s="174"/>
      <c r="H578" s="174"/>
      <c r="I578" s="174"/>
      <c r="J578" s="174"/>
      <c r="K578" s="174"/>
    </row>
    <row r="579" spans="1:11" x14ac:dyDescent="0.25">
      <c r="A579" s="174"/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</row>
    <row r="580" spans="1:11" x14ac:dyDescent="0.25">
      <c r="A580" s="174"/>
      <c r="B580" s="174"/>
      <c r="C580" s="174"/>
      <c r="D580" s="174"/>
      <c r="E580" s="174"/>
      <c r="F580" s="174"/>
      <c r="G580" s="174"/>
      <c r="H580" s="174"/>
      <c r="I580" s="174"/>
      <c r="J580" s="174"/>
      <c r="K580" s="174"/>
    </row>
    <row r="581" spans="1:11" x14ac:dyDescent="0.25">
      <c r="A581" s="174"/>
      <c r="B581" s="174"/>
      <c r="C581" s="174"/>
      <c r="D581" s="174"/>
      <c r="E581" s="174"/>
      <c r="F581" s="174"/>
      <c r="G581" s="174"/>
      <c r="H581" s="174"/>
      <c r="I581" s="174"/>
      <c r="J581" s="174"/>
      <c r="K581" s="174"/>
    </row>
    <row r="582" spans="1:11" x14ac:dyDescent="0.25">
      <c r="A582" s="174"/>
      <c r="B582" s="174"/>
      <c r="C582" s="174"/>
      <c r="D582" s="174"/>
      <c r="E582" s="174"/>
      <c r="F582" s="174"/>
      <c r="G582" s="174"/>
      <c r="H582" s="174"/>
      <c r="I582" s="174"/>
      <c r="J582" s="174"/>
      <c r="K582" s="174"/>
    </row>
    <row r="583" spans="1:11" x14ac:dyDescent="0.25">
      <c r="A583" s="174"/>
      <c r="B583" s="174"/>
      <c r="C583" s="174"/>
      <c r="D583" s="174"/>
      <c r="E583" s="174"/>
      <c r="F583" s="174"/>
      <c r="G583" s="174"/>
      <c r="H583" s="174"/>
      <c r="I583" s="174"/>
      <c r="J583" s="174"/>
      <c r="K583" s="174"/>
    </row>
    <row r="584" spans="1:11" x14ac:dyDescent="0.25">
      <c r="A584" s="174"/>
      <c r="B584" s="174"/>
      <c r="C584" s="174"/>
      <c r="D584" s="174"/>
      <c r="E584" s="174"/>
      <c r="F584" s="174"/>
      <c r="G584" s="174"/>
      <c r="H584" s="174"/>
      <c r="I584" s="174"/>
      <c r="J584" s="174"/>
      <c r="K584" s="174"/>
    </row>
    <row r="585" spans="1:11" x14ac:dyDescent="0.25">
      <c r="A585" s="174"/>
      <c r="B585" s="174"/>
      <c r="C585" s="174"/>
      <c r="D585" s="174"/>
      <c r="E585" s="174"/>
      <c r="F585" s="174"/>
      <c r="G585" s="174"/>
      <c r="H585" s="174"/>
      <c r="I585" s="174"/>
      <c r="J585" s="174"/>
      <c r="K585" s="174"/>
    </row>
    <row r="586" spans="1:11" x14ac:dyDescent="0.25">
      <c r="A586" s="174"/>
      <c r="B586" s="174"/>
      <c r="C586" s="174"/>
      <c r="D586" s="174"/>
      <c r="E586" s="174"/>
      <c r="F586" s="174"/>
      <c r="G586" s="174"/>
      <c r="H586" s="174"/>
      <c r="I586" s="174"/>
      <c r="J586" s="174"/>
      <c r="K586" s="174"/>
    </row>
    <row r="587" spans="1:11" x14ac:dyDescent="0.25">
      <c r="A587" s="174"/>
      <c r="B587" s="174"/>
      <c r="C587" s="174"/>
      <c r="D587" s="174"/>
      <c r="E587" s="174"/>
      <c r="F587" s="174"/>
      <c r="G587" s="174"/>
      <c r="H587" s="174"/>
      <c r="I587" s="174"/>
      <c r="J587" s="174"/>
      <c r="K587" s="174"/>
    </row>
    <row r="588" spans="1:11" x14ac:dyDescent="0.25">
      <c r="A588" s="174"/>
      <c r="B588" s="174"/>
      <c r="C588" s="174"/>
      <c r="D588" s="174"/>
      <c r="E588" s="174"/>
      <c r="F588" s="174"/>
      <c r="G588" s="174"/>
      <c r="H588" s="174"/>
      <c r="I588" s="174"/>
      <c r="J588" s="174"/>
      <c r="K588" s="174"/>
    </row>
    <row r="589" spans="1:11" x14ac:dyDescent="0.25">
      <c r="A589" s="174"/>
      <c r="B589" s="174"/>
      <c r="C589" s="174"/>
      <c r="D589" s="174"/>
      <c r="E589" s="174"/>
      <c r="F589" s="174"/>
      <c r="G589" s="174"/>
      <c r="H589" s="174"/>
      <c r="I589" s="174"/>
      <c r="J589" s="174"/>
      <c r="K589" s="174"/>
    </row>
    <row r="590" spans="1:11" x14ac:dyDescent="0.25">
      <c r="A590" s="174"/>
      <c r="B590" s="174"/>
      <c r="C590" s="174"/>
      <c r="D590" s="174"/>
      <c r="E590" s="174"/>
      <c r="F590" s="174"/>
      <c r="G590" s="174"/>
      <c r="H590" s="174"/>
      <c r="I590" s="174"/>
      <c r="J590" s="174"/>
      <c r="K590" s="174"/>
    </row>
    <row r="591" spans="1:11" x14ac:dyDescent="0.25">
      <c r="A591" s="174"/>
      <c r="B591" s="174"/>
      <c r="C591" s="174"/>
      <c r="D591" s="174"/>
      <c r="E591" s="174"/>
      <c r="F591" s="174"/>
      <c r="G591" s="174"/>
      <c r="H591" s="174"/>
      <c r="I591" s="174"/>
      <c r="J591" s="174"/>
      <c r="K591" s="174"/>
    </row>
    <row r="592" spans="1:11" x14ac:dyDescent="0.25">
      <c r="A592" s="174"/>
      <c r="B592" s="174"/>
      <c r="C592" s="174"/>
      <c r="D592" s="174"/>
      <c r="E592" s="174"/>
      <c r="F592" s="174"/>
      <c r="G592" s="174"/>
      <c r="H592" s="174"/>
      <c r="I592" s="174"/>
      <c r="J592" s="174"/>
      <c r="K592" s="174"/>
    </row>
    <row r="593" spans="1:11" x14ac:dyDescent="0.25">
      <c r="A593" s="174"/>
      <c r="B593" s="174"/>
      <c r="C593" s="174"/>
      <c r="D593" s="174"/>
      <c r="E593" s="174"/>
      <c r="F593" s="174"/>
      <c r="G593" s="174"/>
      <c r="H593" s="174"/>
      <c r="I593" s="174"/>
      <c r="J593" s="174"/>
      <c r="K593" s="174"/>
    </row>
    <row r="594" spans="1:11" x14ac:dyDescent="0.25">
      <c r="A594" s="174"/>
      <c r="B594" s="174"/>
      <c r="C594" s="174"/>
      <c r="D594" s="174"/>
      <c r="E594" s="174"/>
      <c r="F594" s="174"/>
      <c r="G594" s="174"/>
      <c r="H594" s="174"/>
      <c r="I594" s="174"/>
      <c r="J594" s="174"/>
      <c r="K594" s="174"/>
    </row>
    <row r="595" spans="1:11" x14ac:dyDescent="0.25">
      <c r="A595" s="174"/>
      <c r="B595" s="174"/>
      <c r="C595" s="174"/>
      <c r="D595" s="174"/>
      <c r="E595" s="174"/>
      <c r="F595" s="174"/>
      <c r="G595" s="174"/>
      <c r="H595" s="174"/>
      <c r="I595" s="174"/>
      <c r="J595" s="174"/>
      <c r="K595" s="174"/>
    </row>
    <row r="596" spans="1:11" x14ac:dyDescent="0.25">
      <c r="A596" s="174"/>
      <c r="B596" s="174"/>
      <c r="C596" s="174"/>
      <c r="D596" s="174"/>
      <c r="E596" s="174"/>
      <c r="F596" s="174"/>
      <c r="G596" s="174"/>
      <c r="H596" s="174"/>
      <c r="I596" s="174"/>
      <c r="J596" s="174"/>
      <c r="K596" s="174"/>
    </row>
    <row r="597" spans="1:11" x14ac:dyDescent="0.25">
      <c r="A597" s="174"/>
      <c r="B597" s="174"/>
      <c r="C597" s="174"/>
      <c r="D597" s="174"/>
      <c r="E597" s="174"/>
      <c r="F597" s="174"/>
      <c r="G597" s="174"/>
      <c r="H597" s="174"/>
      <c r="I597" s="174"/>
      <c r="J597" s="174"/>
      <c r="K597" s="174"/>
    </row>
    <row r="598" spans="1:11" x14ac:dyDescent="0.25">
      <c r="A598" s="174"/>
      <c r="B598" s="174"/>
      <c r="C598" s="174"/>
      <c r="D598" s="174"/>
      <c r="E598" s="174"/>
      <c r="F598" s="174"/>
      <c r="G598" s="174"/>
      <c r="H598" s="174"/>
      <c r="I598" s="174"/>
      <c r="J598" s="174"/>
      <c r="K598" s="174"/>
    </row>
    <row r="599" spans="1:11" x14ac:dyDescent="0.25">
      <c r="A599" s="174"/>
      <c r="B599" s="174"/>
      <c r="C599" s="174"/>
      <c r="D599" s="174"/>
      <c r="E599" s="174"/>
      <c r="F599" s="174"/>
      <c r="G599" s="174"/>
      <c r="H599" s="174"/>
      <c r="I599" s="174"/>
      <c r="J599" s="174"/>
      <c r="K599" s="174"/>
    </row>
    <row r="600" spans="1:11" x14ac:dyDescent="0.25">
      <c r="A600" s="174"/>
      <c r="B600" s="174"/>
      <c r="C600" s="174"/>
      <c r="D600" s="174"/>
      <c r="E600" s="174"/>
      <c r="F600" s="174"/>
      <c r="G600" s="174"/>
      <c r="H600" s="174"/>
      <c r="I600" s="174"/>
      <c r="J600" s="174"/>
      <c r="K600" s="174"/>
    </row>
    <row r="601" spans="1:11" x14ac:dyDescent="0.25">
      <c r="A601" s="174"/>
      <c r="B601" s="174"/>
      <c r="C601" s="174"/>
      <c r="D601" s="174"/>
      <c r="E601" s="174"/>
      <c r="F601" s="174"/>
      <c r="G601" s="174"/>
      <c r="H601" s="174"/>
      <c r="I601" s="174"/>
      <c r="J601" s="174"/>
      <c r="K601" s="174"/>
    </row>
    <row r="602" spans="1:11" x14ac:dyDescent="0.25">
      <c r="A602" s="174"/>
      <c r="B602" s="174"/>
      <c r="C602" s="174"/>
      <c r="D602" s="174"/>
      <c r="E602" s="174"/>
      <c r="F602" s="174"/>
      <c r="G602" s="174"/>
      <c r="H602" s="174"/>
      <c r="I602" s="174"/>
      <c r="J602" s="174"/>
      <c r="K602" s="174"/>
    </row>
    <row r="603" spans="1:11" x14ac:dyDescent="0.25">
      <c r="A603" s="174"/>
      <c r="B603" s="174"/>
      <c r="C603" s="174"/>
      <c r="D603" s="174"/>
      <c r="E603" s="174"/>
      <c r="F603" s="174"/>
      <c r="G603" s="174"/>
      <c r="H603" s="174"/>
      <c r="I603" s="174"/>
      <c r="J603" s="174"/>
      <c r="K603" s="174"/>
    </row>
    <row r="604" spans="1:11" x14ac:dyDescent="0.25">
      <c r="A604" s="174"/>
      <c r="B604" s="174"/>
      <c r="C604" s="174"/>
      <c r="D604" s="174"/>
      <c r="E604" s="174"/>
      <c r="F604" s="174"/>
      <c r="G604" s="174"/>
      <c r="H604" s="174"/>
      <c r="I604" s="174"/>
      <c r="J604" s="174"/>
      <c r="K604" s="174"/>
    </row>
    <row r="605" spans="1:11" x14ac:dyDescent="0.25">
      <c r="A605" s="174"/>
      <c r="B605" s="174"/>
      <c r="C605" s="174"/>
      <c r="D605" s="174"/>
      <c r="E605" s="174"/>
      <c r="F605" s="174"/>
      <c r="G605" s="174"/>
      <c r="H605" s="174"/>
      <c r="I605" s="174"/>
      <c r="J605" s="174"/>
      <c r="K605" s="174"/>
    </row>
    <row r="606" spans="1:11" x14ac:dyDescent="0.25">
      <c r="A606" s="174"/>
      <c r="B606" s="174"/>
      <c r="C606" s="174"/>
      <c r="D606" s="174"/>
      <c r="E606" s="174"/>
      <c r="F606" s="174"/>
      <c r="G606" s="174"/>
      <c r="H606" s="174"/>
      <c r="I606" s="174"/>
      <c r="J606" s="174"/>
      <c r="K606" s="174"/>
    </row>
    <row r="607" spans="1:11" x14ac:dyDescent="0.25">
      <c r="A607" s="174"/>
      <c r="B607" s="174"/>
      <c r="C607" s="174"/>
      <c r="D607" s="174"/>
      <c r="E607" s="174"/>
      <c r="F607" s="174"/>
      <c r="G607" s="174"/>
      <c r="H607" s="174"/>
      <c r="I607" s="174"/>
      <c r="J607" s="174"/>
      <c r="K607" s="174"/>
    </row>
    <row r="608" spans="1:11" x14ac:dyDescent="0.25">
      <c r="A608" s="174"/>
      <c r="B608" s="174"/>
      <c r="C608" s="174"/>
      <c r="D608" s="174"/>
      <c r="E608" s="174"/>
      <c r="F608" s="174"/>
      <c r="G608" s="174"/>
      <c r="H608" s="174"/>
      <c r="I608" s="174"/>
      <c r="J608" s="174"/>
      <c r="K608" s="174"/>
    </row>
    <row r="609" spans="1:11" x14ac:dyDescent="0.25">
      <c r="A609" s="174"/>
      <c r="B609" s="174"/>
      <c r="C609" s="174"/>
      <c r="D609" s="174"/>
      <c r="E609" s="174"/>
      <c r="F609" s="174"/>
      <c r="G609" s="174"/>
      <c r="H609" s="174"/>
      <c r="I609" s="174"/>
      <c r="J609" s="174"/>
      <c r="K609" s="174"/>
    </row>
    <row r="610" spans="1:11" x14ac:dyDescent="0.25">
      <c r="A610" s="174"/>
      <c r="B610" s="174"/>
      <c r="C610" s="174"/>
      <c r="D610" s="174"/>
      <c r="E610" s="174"/>
      <c r="F610" s="174"/>
      <c r="G610" s="174"/>
      <c r="H610" s="174"/>
      <c r="I610" s="174"/>
      <c r="J610" s="174"/>
      <c r="K610" s="174"/>
    </row>
    <row r="611" spans="1:11" x14ac:dyDescent="0.25">
      <c r="A611" s="174"/>
      <c r="B611" s="174"/>
      <c r="C611" s="174"/>
      <c r="D611" s="174"/>
      <c r="E611" s="174"/>
      <c r="F611" s="174"/>
      <c r="G611" s="174"/>
      <c r="H611" s="174"/>
      <c r="I611" s="174"/>
      <c r="J611" s="174"/>
      <c r="K611" s="174"/>
    </row>
    <row r="612" spans="1:11" x14ac:dyDescent="0.25">
      <c r="A612" s="174"/>
      <c r="B612" s="174"/>
      <c r="C612" s="174"/>
      <c r="D612" s="174"/>
      <c r="E612" s="174"/>
      <c r="F612" s="174"/>
      <c r="G612" s="174"/>
      <c r="H612" s="174"/>
      <c r="I612" s="174"/>
      <c r="J612" s="174"/>
      <c r="K612" s="174"/>
    </row>
    <row r="613" spans="1:11" x14ac:dyDescent="0.25">
      <c r="A613" s="174"/>
      <c r="B613" s="174"/>
      <c r="C613" s="174"/>
      <c r="D613" s="174"/>
      <c r="E613" s="174"/>
      <c r="F613" s="174"/>
      <c r="G613" s="174"/>
      <c r="H613" s="174"/>
      <c r="I613" s="174"/>
      <c r="J613" s="174"/>
      <c r="K613" s="174"/>
    </row>
    <row r="614" spans="1:11" x14ac:dyDescent="0.25">
      <c r="A614" s="174"/>
      <c r="B614" s="174"/>
      <c r="C614" s="174"/>
      <c r="D614" s="174"/>
      <c r="E614" s="174"/>
      <c r="F614" s="174"/>
      <c r="G614" s="174"/>
      <c r="H614" s="174"/>
      <c r="I614" s="174"/>
      <c r="J614" s="174"/>
      <c r="K614" s="174"/>
    </row>
    <row r="615" spans="1:11" x14ac:dyDescent="0.25">
      <c r="A615" s="174"/>
      <c r="B615" s="174"/>
      <c r="C615" s="174"/>
      <c r="D615" s="174"/>
      <c r="E615" s="174"/>
      <c r="F615" s="174"/>
      <c r="G615" s="174"/>
      <c r="H615" s="174"/>
      <c r="I615" s="174"/>
      <c r="J615" s="174"/>
      <c r="K615" s="174"/>
    </row>
    <row r="616" spans="1:11" x14ac:dyDescent="0.25">
      <c r="A616" s="174"/>
      <c r="B616" s="174"/>
      <c r="C616" s="174"/>
      <c r="D616" s="174"/>
      <c r="E616" s="174"/>
      <c r="F616" s="174"/>
      <c r="G616" s="174"/>
      <c r="H616" s="174"/>
      <c r="I616" s="174"/>
      <c r="J616" s="174"/>
      <c r="K616" s="174"/>
    </row>
  </sheetData>
  <mergeCells count="5">
    <mergeCell ref="B6:B7"/>
    <mergeCell ref="C6:C7"/>
    <mergeCell ref="A5:A7"/>
    <mergeCell ref="A1:C1"/>
    <mergeCell ref="A3:C3"/>
  </mergeCells>
  <phoneticPr fontId="11" type="noConversion"/>
  <printOptions horizontalCentered="1"/>
  <pageMargins left="0.52" right="0.36" top="0.35" bottom="0.37" header="0" footer="0"/>
  <pageSetup paperSize="9" scale="6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T619"/>
  <sheetViews>
    <sheetView showGridLines="0" view="pageBreakPreview" zoomScale="70" zoomScaleNormal="75" zoomScaleSheetLayoutView="70" workbookViewId="0">
      <selection activeCell="H36" sqref="H36"/>
    </sheetView>
  </sheetViews>
  <sheetFormatPr baseColWidth="10" defaultColWidth="11.44140625" defaultRowHeight="13.2" x14ac:dyDescent="0.25"/>
  <cols>
    <col min="1" max="1" width="57.6640625" style="165" customWidth="1"/>
    <col min="2" max="2" width="18.109375" style="241" customWidth="1"/>
    <col min="3" max="5" width="18.109375" style="165" customWidth="1"/>
    <col min="6" max="6" width="14.6640625" style="165" customWidth="1"/>
    <col min="7" max="7" width="7.5546875" style="165" customWidth="1"/>
    <col min="8" max="8" width="11.88671875" style="165" bestFit="1" customWidth="1"/>
    <col min="9" max="9" width="12.5546875" style="165" bestFit="1" customWidth="1"/>
    <col min="10" max="10" width="15.88671875" style="165" customWidth="1"/>
    <col min="11" max="11" width="36" style="165" customWidth="1"/>
    <col min="12" max="12" width="15.88671875" style="165" customWidth="1"/>
    <col min="13" max="13" width="19.5546875" style="165" customWidth="1"/>
    <col min="14" max="14" width="27" style="165" customWidth="1"/>
    <col min="15" max="15" width="40.5546875" style="165" customWidth="1"/>
    <col min="16" max="16" width="19.33203125" style="165" customWidth="1"/>
    <col min="17" max="16384" width="11.44140625" style="165"/>
  </cols>
  <sheetData>
    <row r="1" spans="1:20" s="19" customFormat="1" ht="17.399999999999999" x14ac:dyDescent="0.3">
      <c r="A1" s="397" t="s">
        <v>223</v>
      </c>
      <c r="B1" s="397"/>
      <c r="C1" s="397"/>
      <c r="D1" s="397"/>
      <c r="E1" s="397"/>
      <c r="F1" s="397"/>
      <c r="G1" s="306"/>
      <c r="H1" s="306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2.75" customHeight="1" x14ac:dyDescent="0.25">
      <c r="A2" s="10"/>
      <c r="B2" s="31"/>
      <c r="C2" s="10"/>
      <c r="D2" s="10"/>
      <c r="E2" s="10"/>
      <c r="F2" s="210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ht="15" customHeight="1" x14ac:dyDescent="0.25">
      <c r="A3" s="394" t="s">
        <v>261</v>
      </c>
      <c r="B3" s="394"/>
      <c r="C3" s="394"/>
      <c r="D3" s="394"/>
      <c r="E3" s="394"/>
      <c r="F3" s="394"/>
      <c r="G3" s="44"/>
      <c r="H3" s="4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ht="14.4" thickBot="1" x14ac:dyDescent="0.3">
      <c r="A4" s="89"/>
      <c r="B4" s="90"/>
      <c r="C4" s="89"/>
      <c r="D4" s="89"/>
      <c r="E4" s="89"/>
      <c r="F4" s="89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27" customHeight="1" x14ac:dyDescent="0.25">
      <c r="A5" s="233"/>
      <c r="B5" s="438">
        <v>2019</v>
      </c>
      <c r="C5" s="439"/>
      <c r="D5" s="438">
        <v>2020</v>
      </c>
      <c r="E5" s="439"/>
      <c r="F5" s="433" t="s">
        <v>278</v>
      </c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ht="21" customHeight="1" x14ac:dyDescent="0.25">
      <c r="A6" s="234" t="s">
        <v>34</v>
      </c>
      <c r="B6" s="436" t="s">
        <v>25</v>
      </c>
      <c r="C6" s="235" t="s">
        <v>104</v>
      </c>
      <c r="D6" s="436" t="s">
        <v>25</v>
      </c>
      <c r="E6" s="235" t="s">
        <v>104</v>
      </c>
      <c r="F6" s="43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</row>
    <row r="7" spans="1:20" ht="22.5" customHeight="1" thickBot="1" x14ac:dyDescent="0.3">
      <c r="A7" s="236"/>
      <c r="B7" s="437"/>
      <c r="C7" s="237" t="s">
        <v>49</v>
      </c>
      <c r="D7" s="437"/>
      <c r="E7" s="237" t="s">
        <v>49</v>
      </c>
      <c r="F7" s="435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</row>
    <row r="8" spans="1:20" ht="21.75" customHeight="1" x14ac:dyDescent="0.25">
      <c r="A8" s="230" t="s">
        <v>192</v>
      </c>
      <c r="B8" s="168">
        <v>384.21812800999999</v>
      </c>
      <c r="C8" s="238">
        <v>8.3301403733309503</v>
      </c>
      <c r="D8" s="168">
        <v>449.77021851000006</v>
      </c>
      <c r="E8" s="238">
        <v>9.7283293515046747</v>
      </c>
      <c r="F8" s="143">
        <f>(D8-B8)*100/B8</f>
        <v>17.061165447741175</v>
      </c>
      <c r="H8" s="174"/>
      <c r="I8" s="174"/>
      <c r="J8" s="174"/>
      <c r="K8" s="174"/>
      <c r="L8" s="174"/>
      <c r="N8" s="174"/>
      <c r="O8" s="174"/>
      <c r="P8" s="174"/>
      <c r="Q8" s="174"/>
      <c r="R8" s="174"/>
      <c r="S8" s="174"/>
      <c r="T8" s="174"/>
    </row>
    <row r="9" spans="1:20" x14ac:dyDescent="0.25">
      <c r="A9" s="197" t="s">
        <v>193</v>
      </c>
      <c r="B9" s="141">
        <v>2086.8128526400001</v>
      </c>
      <c r="C9" s="239">
        <v>45.243685105118118</v>
      </c>
      <c r="D9" s="171">
        <v>2305.2538642300001</v>
      </c>
      <c r="E9" s="239">
        <v>49.861613568706446</v>
      </c>
      <c r="F9" s="143">
        <f>(D9-B9)*100/B9</f>
        <v>10.467685749282841</v>
      </c>
      <c r="H9" s="174"/>
      <c r="I9" s="174"/>
      <c r="J9" s="174"/>
      <c r="K9" s="174"/>
      <c r="L9" s="174"/>
      <c r="N9" s="174"/>
      <c r="O9" s="174"/>
      <c r="P9" s="174"/>
      <c r="Q9" s="174"/>
      <c r="R9" s="174"/>
      <c r="S9" s="174"/>
      <c r="T9" s="174"/>
    </row>
    <row r="10" spans="1:20" x14ac:dyDescent="0.25">
      <c r="A10" s="197" t="s">
        <v>194</v>
      </c>
      <c r="B10" s="141">
        <v>1039.3465855479999</v>
      </c>
      <c r="C10" s="239">
        <v>22.533822125987065</v>
      </c>
      <c r="D10" s="171">
        <v>1148.1900189470002</v>
      </c>
      <c r="E10" s="239">
        <v>24.83483833018273</v>
      </c>
      <c r="F10" s="143">
        <f t="shared" ref="F10:F46" si="0">(D10-B10)*100/B10</f>
        <v>10.472294315722619</v>
      </c>
      <c r="H10" s="174"/>
      <c r="I10" s="174"/>
      <c r="J10" s="174"/>
      <c r="K10" s="174"/>
      <c r="L10" s="174"/>
      <c r="N10" s="174"/>
      <c r="O10" s="174"/>
      <c r="P10" s="174"/>
      <c r="Q10" s="174"/>
      <c r="R10" s="174"/>
      <c r="S10" s="174"/>
      <c r="T10" s="174"/>
    </row>
    <row r="11" spans="1:20" x14ac:dyDescent="0.25">
      <c r="A11" s="197" t="s">
        <v>195</v>
      </c>
      <c r="B11" s="141">
        <v>3194.9516629999998</v>
      </c>
      <c r="C11" s="239">
        <v>69.268974831152363</v>
      </c>
      <c r="D11" s="171">
        <v>3420.6379051000004</v>
      </c>
      <c r="E11" s="239">
        <v>73.986873215603808</v>
      </c>
      <c r="F11" s="143">
        <f t="shared" si="0"/>
        <v>7.0638390155826452</v>
      </c>
      <c r="H11" s="174"/>
      <c r="I11" s="174"/>
      <c r="J11" s="174"/>
      <c r="K11" s="174"/>
      <c r="L11" s="174"/>
      <c r="N11" s="174"/>
      <c r="O11" s="174"/>
      <c r="P11" s="174"/>
      <c r="Q11" s="174"/>
      <c r="R11" s="174"/>
      <c r="S11" s="174"/>
      <c r="T11" s="174"/>
    </row>
    <row r="12" spans="1:20" x14ac:dyDescent="0.25">
      <c r="A12" s="197" t="s">
        <v>196</v>
      </c>
      <c r="B12" s="141">
        <v>28.689547999999998</v>
      </c>
      <c r="C12" s="239">
        <v>0.62201115633252013</v>
      </c>
      <c r="D12" s="171">
        <v>32.38781389999999</v>
      </c>
      <c r="E12" s="239">
        <v>0.70053397852404864</v>
      </c>
      <c r="F12" s="143">
        <f t="shared" si="0"/>
        <v>12.890638430413725</v>
      </c>
      <c r="H12" s="174"/>
      <c r="I12" s="174"/>
      <c r="J12" s="174"/>
      <c r="K12" s="174"/>
      <c r="L12" s="174"/>
      <c r="N12" s="174"/>
      <c r="O12" s="174"/>
      <c r="P12" s="174"/>
      <c r="Q12" s="174"/>
      <c r="R12" s="174"/>
      <c r="S12" s="174"/>
      <c r="T12" s="174"/>
    </row>
    <row r="13" spans="1:20" x14ac:dyDescent="0.25">
      <c r="A13" s="197" t="s">
        <v>197</v>
      </c>
      <c r="B13" s="141">
        <v>1620.8421515499997</v>
      </c>
      <c r="C13" s="239">
        <v>35.141086953273195</v>
      </c>
      <c r="D13" s="171">
        <v>1729.4694055000002</v>
      </c>
      <c r="E13" s="239">
        <v>37.407652369230647</v>
      </c>
      <c r="F13" s="143">
        <f t="shared" si="0"/>
        <v>6.7019020850439421</v>
      </c>
      <c r="H13" s="174"/>
      <c r="I13" s="174"/>
      <c r="J13" s="174"/>
      <c r="K13" s="174"/>
      <c r="L13" s="174"/>
      <c r="N13" s="174"/>
      <c r="O13" s="174"/>
      <c r="P13" s="174"/>
      <c r="Q13" s="174"/>
      <c r="R13" s="174"/>
      <c r="S13" s="174"/>
      <c r="T13" s="174"/>
    </row>
    <row r="14" spans="1:20" x14ac:dyDescent="0.25">
      <c r="A14" s="197" t="s">
        <v>27</v>
      </c>
      <c r="B14" s="141">
        <v>1433.4754840000001</v>
      </c>
      <c r="C14" s="239">
        <v>31.078835517978845</v>
      </c>
      <c r="D14" s="171">
        <v>1515.2960729999998</v>
      </c>
      <c r="E14" s="239">
        <v>32.775178650157592</v>
      </c>
      <c r="F14" s="143">
        <f t="shared" si="0"/>
        <v>5.7078471109729625</v>
      </c>
      <c r="H14" s="174"/>
      <c r="I14" s="174"/>
      <c r="J14" s="174"/>
      <c r="K14" s="174"/>
      <c r="L14" s="174"/>
      <c r="N14" s="174"/>
      <c r="O14" s="174"/>
      <c r="P14" s="174"/>
      <c r="Q14" s="174"/>
      <c r="R14" s="174"/>
      <c r="S14" s="174"/>
      <c r="T14" s="174"/>
    </row>
    <row r="15" spans="1:20" x14ac:dyDescent="0.25">
      <c r="A15" s="197" t="s">
        <v>198</v>
      </c>
      <c r="B15" s="141">
        <v>619.25693134400001</v>
      </c>
      <c r="C15" s="239">
        <v>13.425959862881404</v>
      </c>
      <c r="D15" s="171">
        <v>658.65207062900004</v>
      </c>
      <c r="E15" s="239">
        <v>14.24635070849398</v>
      </c>
      <c r="F15" s="143">
        <f t="shared" si="0"/>
        <v>6.3616791820963652</v>
      </c>
      <c r="H15" s="174"/>
      <c r="I15" s="174"/>
      <c r="J15" s="174"/>
      <c r="K15" s="174"/>
      <c r="L15" s="174"/>
      <c r="N15" s="174"/>
      <c r="O15" s="174"/>
      <c r="P15" s="174"/>
      <c r="Q15" s="174"/>
      <c r="R15" s="174"/>
      <c r="S15" s="174"/>
      <c r="T15" s="174"/>
    </row>
    <row r="16" spans="1:20" x14ac:dyDescent="0.25">
      <c r="A16" s="197" t="s">
        <v>199</v>
      </c>
      <c r="B16" s="141">
        <v>162.19855444000001</v>
      </c>
      <c r="C16" s="239">
        <v>3.5165876577312272</v>
      </c>
      <c r="D16" s="171">
        <v>185.68632060000002</v>
      </c>
      <c r="E16" s="239">
        <v>4.016312349115049</v>
      </c>
      <c r="F16" s="143">
        <f t="shared" si="0"/>
        <v>14.48087268169121</v>
      </c>
      <c r="H16" s="174"/>
      <c r="I16" s="174"/>
      <c r="J16" s="174"/>
      <c r="K16" s="174"/>
      <c r="L16" s="174"/>
      <c r="N16" s="174"/>
      <c r="O16" s="174"/>
      <c r="P16" s="174"/>
      <c r="Q16" s="174"/>
      <c r="R16" s="174"/>
      <c r="S16" s="174"/>
      <c r="T16" s="174"/>
    </row>
    <row r="17" spans="1:20" x14ac:dyDescent="0.25">
      <c r="A17" s="197" t="s">
        <v>200</v>
      </c>
      <c r="B17" s="141">
        <v>80.21154233899999</v>
      </c>
      <c r="C17" s="239">
        <v>1.73904706346354</v>
      </c>
      <c r="D17" s="297">
        <v>91.373388660000003</v>
      </c>
      <c r="E17" s="239">
        <v>1.976365669101674</v>
      </c>
      <c r="F17" s="143">
        <f t="shared" si="0"/>
        <v>13.915511403366899</v>
      </c>
      <c r="H17" s="174"/>
      <c r="I17" s="174"/>
      <c r="J17" s="174"/>
      <c r="K17" s="174"/>
      <c r="L17" s="174"/>
      <c r="N17" s="174"/>
      <c r="O17" s="174"/>
      <c r="P17" s="174"/>
      <c r="Q17" s="174"/>
      <c r="R17" s="174"/>
      <c r="S17" s="174"/>
      <c r="T17" s="174"/>
    </row>
    <row r="18" spans="1:20" x14ac:dyDescent="0.25">
      <c r="A18" s="197" t="s">
        <v>28</v>
      </c>
      <c r="B18" s="141">
        <v>177.06941999999998</v>
      </c>
      <c r="C18" s="239">
        <v>3.838999299861003</v>
      </c>
      <c r="D18" s="171">
        <v>196.95683000000002</v>
      </c>
      <c r="E18" s="239">
        <v>4.2600884438632871</v>
      </c>
      <c r="F18" s="143">
        <f t="shared" si="0"/>
        <v>11.231419857816244</v>
      </c>
      <c r="H18" s="174"/>
      <c r="I18" s="174"/>
      <c r="J18" s="174"/>
      <c r="K18" s="174"/>
      <c r="L18" s="174"/>
      <c r="N18" s="174"/>
      <c r="O18" s="174"/>
      <c r="P18" s="174"/>
      <c r="Q18" s="174"/>
      <c r="R18" s="174"/>
      <c r="S18" s="174"/>
      <c r="T18" s="174"/>
    </row>
    <row r="19" spans="1:20" x14ac:dyDescent="0.25">
      <c r="A19" s="197" t="s">
        <v>201</v>
      </c>
      <c r="B19" s="141">
        <v>191.27719937000001</v>
      </c>
      <c r="C19" s="239">
        <v>4.1470347305638864</v>
      </c>
      <c r="D19" s="171">
        <v>209.62919873999999</v>
      </c>
      <c r="E19" s="239">
        <v>4.5341861312887408</v>
      </c>
      <c r="F19" s="143">
        <f t="shared" si="0"/>
        <v>9.5944521513515646</v>
      </c>
      <c r="H19" s="174"/>
      <c r="I19" s="174"/>
      <c r="J19" s="174"/>
      <c r="K19" s="174"/>
      <c r="L19" s="174"/>
      <c r="N19" s="174"/>
      <c r="O19" s="174"/>
      <c r="P19" s="174"/>
      <c r="Q19" s="174"/>
      <c r="R19" s="174"/>
      <c r="S19" s="174"/>
      <c r="T19" s="174"/>
    </row>
    <row r="20" spans="1:20" x14ac:dyDescent="0.25">
      <c r="A20" s="197" t="s">
        <v>103</v>
      </c>
      <c r="B20" s="141">
        <v>143.14155899999997</v>
      </c>
      <c r="C20" s="239">
        <v>3.1034175454011903</v>
      </c>
      <c r="D20" s="171">
        <v>167.54688000000002</v>
      </c>
      <c r="E20" s="239">
        <v>3.6239643341809917</v>
      </c>
      <c r="F20" s="143">
        <f t="shared" si="0"/>
        <v>17.049780071209124</v>
      </c>
      <c r="H20" s="174"/>
      <c r="I20" s="174"/>
      <c r="J20" s="174"/>
      <c r="K20" s="174"/>
      <c r="L20" s="174"/>
      <c r="N20" s="174"/>
      <c r="O20" s="174"/>
      <c r="P20" s="174"/>
      <c r="Q20" s="174"/>
      <c r="R20" s="174"/>
      <c r="S20" s="174"/>
      <c r="T20" s="174"/>
    </row>
    <row r="21" spans="1:20" x14ac:dyDescent="0.25">
      <c r="A21" s="197" t="s">
        <v>36</v>
      </c>
      <c r="B21" s="141">
        <v>154.03072739999999</v>
      </c>
      <c r="C21" s="239">
        <v>3.339502973724549</v>
      </c>
      <c r="D21" s="171">
        <v>180.80488115999998</v>
      </c>
      <c r="E21" s="239">
        <v>3.9107289898186868</v>
      </c>
      <c r="F21" s="143">
        <f t="shared" si="0"/>
        <v>17.382345855233552</v>
      </c>
      <c r="H21" s="174"/>
      <c r="I21" s="174"/>
      <c r="J21" s="174"/>
      <c r="K21" s="174"/>
      <c r="L21" s="174"/>
      <c r="N21" s="174"/>
      <c r="O21" s="174"/>
      <c r="P21" s="174"/>
      <c r="Q21" s="174"/>
      <c r="R21" s="174"/>
      <c r="S21" s="174"/>
      <c r="T21" s="174"/>
    </row>
    <row r="22" spans="1:20" x14ac:dyDescent="0.25">
      <c r="A22" s="197" t="s">
        <v>202</v>
      </c>
      <c r="B22" s="141">
        <v>536.95617112799994</v>
      </c>
      <c r="C22" s="239">
        <v>11.641616971560854</v>
      </c>
      <c r="D22" s="171">
        <v>613.14512644199999</v>
      </c>
      <c r="E22" s="239">
        <v>13.262055789416685</v>
      </c>
      <c r="F22" s="143">
        <f t="shared" si="0"/>
        <v>14.189045477203033</v>
      </c>
      <c r="H22" s="174"/>
      <c r="I22" s="174"/>
      <c r="J22" s="174"/>
      <c r="K22" s="174"/>
      <c r="L22" s="174"/>
      <c r="N22" s="174"/>
      <c r="O22" s="174"/>
      <c r="P22" s="174"/>
      <c r="Q22" s="174"/>
      <c r="R22" s="174"/>
      <c r="S22" s="174"/>
      <c r="T22" s="174"/>
    </row>
    <row r="23" spans="1:20" x14ac:dyDescent="0.25">
      <c r="A23" s="197" t="s">
        <v>203</v>
      </c>
      <c r="B23" s="141">
        <v>355.85316000000006</v>
      </c>
      <c r="C23" s="239">
        <v>7.7151663573152609</v>
      </c>
      <c r="D23" s="171">
        <v>412.67725999999999</v>
      </c>
      <c r="E23" s="239">
        <v>8.9260251922777432</v>
      </c>
      <c r="F23" s="143">
        <f t="shared" si="0"/>
        <v>15.968412364245948</v>
      </c>
      <c r="H23" s="174"/>
      <c r="I23" s="174"/>
      <c r="J23" s="174"/>
      <c r="K23" s="174"/>
      <c r="L23" s="174"/>
      <c r="N23" s="174"/>
      <c r="O23" s="174"/>
      <c r="P23" s="174"/>
      <c r="Q23" s="174"/>
      <c r="R23" s="174"/>
      <c r="S23" s="174"/>
      <c r="T23" s="174"/>
    </row>
    <row r="24" spans="1:20" x14ac:dyDescent="0.25">
      <c r="A24" s="197" t="s">
        <v>204</v>
      </c>
      <c r="B24" s="141">
        <v>166.34721000000002</v>
      </c>
      <c r="C24" s="239">
        <v>3.6065336562565773</v>
      </c>
      <c r="D24" s="171">
        <v>184.43426000000002</v>
      </c>
      <c r="E24" s="239">
        <v>3.9892308364146438</v>
      </c>
      <c r="F24" s="143">
        <f t="shared" si="0"/>
        <v>10.873070849820687</v>
      </c>
      <c r="H24" s="174"/>
      <c r="I24" s="174"/>
      <c r="J24" s="174"/>
      <c r="K24" s="174"/>
      <c r="L24" s="174"/>
      <c r="N24" s="174"/>
      <c r="O24" s="174"/>
      <c r="P24" s="174"/>
      <c r="Q24" s="174"/>
      <c r="R24" s="174"/>
      <c r="S24" s="174"/>
      <c r="T24" s="174"/>
    </row>
    <row r="25" spans="1:20" x14ac:dyDescent="0.25">
      <c r="A25" s="197" t="s">
        <v>30</v>
      </c>
      <c r="B25" s="141">
        <v>27.226251999999999</v>
      </c>
      <c r="C25" s="239">
        <v>0.59028578941433962</v>
      </c>
      <c r="D25" s="171">
        <v>30.132068</v>
      </c>
      <c r="E25" s="239">
        <v>0.65174320015458576</v>
      </c>
      <c r="F25" s="143">
        <f t="shared" si="0"/>
        <v>10.672846192711365</v>
      </c>
      <c r="H25" s="174"/>
      <c r="I25" s="174"/>
      <c r="J25" s="174"/>
      <c r="K25" s="174"/>
      <c r="L25" s="174"/>
      <c r="N25" s="174"/>
      <c r="O25" s="174"/>
      <c r="P25" s="174"/>
      <c r="Q25" s="174"/>
      <c r="R25" s="174"/>
      <c r="S25" s="174"/>
      <c r="T25" s="174"/>
    </row>
    <row r="26" spans="1:20" x14ac:dyDescent="0.25">
      <c r="A26" s="197" t="s">
        <v>205</v>
      </c>
      <c r="B26" s="141">
        <v>922.10622999999998</v>
      </c>
      <c r="C26" s="239">
        <v>19.991962312676407</v>
      </c>
      <c r="D26" s="297">
        <v>1068.93346</v>
      </c>
      <c r="E26" s="239">
        <v>23.120554286971405</v>
      </c>
      <c r="F26" s="143">
        <f t="shared" si="0"/>
        <v>15.923027653766095</v>
      </c>
      <c r="H26" s="174"/>
      <c r="I26" s="174"/>
      <c r="J26" s="174"/>
      <c r="K26" s="174"/>
      <c r="L26" s="174"/>
      <c r="N26" s="174"/>
      <c r="O26" s="174"/>
      <c r="P26" s="174"/>
      <c r="Q26" s="174"/>
      <c r="R26" s="174"/>
      <c r="S26" s="174"/>
      <c r="T26" s="174"/>
    </row>
    <row r="27" spans="1:20" x14ac:dyDescent="0.25">
      <c r="A27" s="197" t="s">
        <v>206</v>
      </c>
      <c r="B27" s="141">
        <v>41.920139999999996</v>
      </c>
      <c r="C27" s="239">
        <v>0.90886042383871402</v>
      </c>
      <c r="D27" s="297">
        <v>47.822659000000002</v>
      </c>
      <c r="E27" s="239">
        <v>1.0343827983051646</v>
      </c>
      <c r="F27" s="143">
        <f t="shared" si="0"/>
        <v>14.080389521599894</v>
      </c>
      <c r="H27" s="174"/>
      <c r="I27" s="174"/>
      <c r="J27" s="174"/>
      <c r="K27" s="174"/>
      <c r="L27" s="174"/>
      <c r="N27" s="174"/>
      <c r="O27" s="174"/>
      <c r="P27" s="174"/>
      <c r="Q27" s="174"/>
      <c r="R27" s="174"/>
      <c r="S27" s="174"/>
      <c r="T27" s="174"/>
    </row>
    <row r="28" spans="1:20" x14ac:dyDescent="0.25">
      <c r="A28" s="197" t="s">
        <v>207</v>
      </c>
      <c r="B28" s="141">
        <v>61.942208000000008</v>
      </c>
      <c r="C28" s="239">
        <v>1.3429540410978063</v>
      </c>
      <c r="D28" s="297">
        <v>73.874336999999997</v>
      </c>
      <c r="E28" s="239">
        <v>1.5978689815009817</v>
      </c>
      <c r="F28" s="143">
        <f t="shared" si="0"/>
        <v>19.263325259570966</v>
      </c>
      <c r="H28" s="174"/>
      <c r="I28" s="174"/>
      <c r="J28" s="174"/>
      <c r="K28" s="174"/>
      <c r="L28" s="174"/>
      <c r="N28" s="174"/>
      <c r="O28" s="174"/>
      <c r="P28" s="174"/>
      <c r="Q28" s="174"/>
      <c r="R28" s="174"/>
      <c r="S28" s="174"/>
      <c r="T28" s="174"/>
    </row>
    <row r="29" spans="1:20" x14ac:dyDescent="0.25">
      <c r="A29" s="197" t="s">
        <v>208</v>
      </c>
      <c r="B29" s="141">
        <v>2626.3366870000004</v>
      </c>
      <c r="C29" s="239">
        <v>56.940970962644315</v>
      </c>
      <c r="D29" s="297">
        <v>2955.8432441</v>
      </c>
      <c r="E29" s="239">
        <v>63.933571869844663</v>
      </c>
      <c r="F29" s="143">
        <f t="shared" si="0"/>
        <v>12.546242023386071</v>
      </c>
      <c r="H29" s="174"/>
      <c r="I29" s="174"/>
      <c r="J29" s="174"/>
      <c r="K29" s="174"/>
      <c r="L29" s="174"/>
      <c r="N29" s="174"/>
      <c r="O29" s="174"/>
      <c r="P29" s="174"/>
      <c r="Q29" s="174"/>
      <c r="R29" s="174"/>
      <c r="S29" s="174"/>
      <c r="T29" s="174"/>
    </row>
    <row r="30" spans="1:20" x14ac:dyDescent="0.25">
      <c r="A30" s="197" t="s">
        <v>209</v>
      </c>
      <c r="B30" s="141">
        <v>4192.8941613399993</v>
      </c>
      <c r="C30" s="239">
        <v>90.905124949161461</v>
      </c>
      <c r="D30" s="297">
        <v>4611.1937189700002</v>
      </c>
      <c r="E30" s="239">
        <v>99.738064806379498</v>
      </c>
      <c r="F30" s="143">
        <f t="shared" si="0"/>
        <v>9.9763919987982081</v>
      </c>
      <c r="H30" s="174"/>
      <c r="I30" s="174"/>
      <c r="J30" s="174"/>
      <c r="K30" s="174"/>
      <c r="L30" s="174"/>
      <c r="N30" s="174"/>
      <c r="O30" s="174"/>
      <c r="P30" s="174"/>
      <c r="Q30" s="174"/>
      <c r="R30" s="174"/>
      <c r="S30" s="174"/>
      <c r="T30" s="174"/>
    </row>
    <row r="31" spans="1:20" x14ac:dyDescent="0.25">
      <c r="A31" s="197" t="s">
        <v>32</v>
      </c>
      <c r="B31" s="141">
        <v>112.09017659999999</v>
      </c>
      <c r="C31" s="239">
        <v>2.4302000282640348</v>
      </c>
      <c r="D31" s="297">
        <v>132.7747947</v>
      </c>
      <c r="E31" s="239">
        <v>2.8718596280098048</v>
      </c>
      <c r="F31" s="143">
        <f t="shared" si="0"/>
        <v>18.453551174082108</v>
      </c>
      <c r="H31" s="174"/>
      <c r="I31" s="174"/>
      <c r="J31" s="174"/>
      <c r="K31" s="174"/>
      <c r="L31" s="174"/>
      <c r="N31" s="174"/>
      <c r="O31" s="174"/>
      <c r="P31" s="174"/>
      <c r="Q31" s="174"/>
      <c r="R31" s="174"/>
      <c r="S31" s="174"/>
      <c r="T31" s="174"/>
    </row>
    <row r="32" spans="1:20" x14ac:dyDescent="0.25">
      <c r="A32" s="197" t="s">
        <v>210</v>
      </c>
      <c r="B32" s="141">
        <v>147.32332959999999</v>
      </c>
      <c r="C32" s="239">
        <v>3.1940815031053464</v>
      </c>
      <c r="D32" s="297">
        <v>176.26535859999998</v>
      </c>
      <c r="E32" s="239">
        <v>3.8125411402350351</v>
      </c>
      <c r="F32" s="143">
        <f t="shared" si="0"/>
        <v>19.645244971438654</v>
      </c>
      <c r="H32" s="174"/>
      <c r="I32" s="174"/>
      <c r="J32" s="174"/>
      <c r="K32" s="174"/>
      <c r="L32" s="174"/>
      <c r="N32" s="174"/>
      <c r="O32" s="174"/>
      <c r="P32" s="174"/>
      <c r="Q32" s="174"/>
      <c r="R32" s="174"/>
      <c r="S32" s="174"/>
      <c r="T32" s="174"/>
    </row>
    <row r="33" spans="1:20" x14ac:dyDescent="0.25">
      <c r="A33" s="197" t="s">
        <v>211</v>
      </c>
      <c r="B33" s="141">
        <v>590.59975438999993</v>
      </c>
      <c r="C33" s="239">
        <v>12.804650535373586</v>
      </c>
      <c r="D33" s="297">
        <v>669.92465242699996</v>
      </c>
      <c r="E33" s="239">
        <v>14.490171628287232</v>
      </c>
      <c r="F33" s="143">
        <f t="shared" si="0"/>
        <v>13.431244670755175</v>
      </c>
      <c r="H33" s="174"/>
      <c r="I33" s="174"/>
      <c r="J33" s="174"/>
      <c r="K33" s="174"/>
      <c r="L33" s="174"/>
      <c r="N33" s="174"/>
      <c r="O33" s="174"/>
      <c r="P33" s="174"/>
      <c r="Q33" s="174"/>
      <c r="R33" s="174"/>
      <c r="S33" s="174"/>
      <c r="T33" s="174"/>
    </row>
    <row r="34" spans="1:20" x14ac:dyDescent="0.25">
      <c r="A34" s="197" t="s">
        <v>212</v>
      </c>
      <c r="B34" s="141">
        <v>699.75895800000001</v>
      </c>
      <c r="C34" s="239">
        <v>15.171304846615895</v>
      </c>
      <c r="D34" s="297">
        <v>778.96052020000002</v>
      </c>
      <c r="E34" s="239">
        <v>16.84856884795391</v>
      </c>
      <c r="F34" s="143">
        <f t="shared" si="0"/>
        <v>11.318406330426713</v>
      </c>
      <c r="H34" s="174"/>
      <c r="I34" s="174"/>
      <c r="J34" s="174"/>
      <c r="K34" s="174"/>
      <c r="L34" s="174"/>
      <c r="N34" s="174"/>
      <c r="O34" s="174"/>
      <c r="P34" s="174"/>
      <c r="Q34" s="174"/>
      <c r="R34" s="174"/>
      <c r="S34" s="174"/>
      <c r="T34" s="174"/>
    </row>
    <row r="35" spans="1:20" x14ac:dyDescent="0.25">
      <c r="A35" s="197" t="s">
        <v>58</v>
      </c>
      <c r="B35" s="141">
        <v>122.18191730000001</v>
      </c>
      <c r="C35" s="239">
        <v>2.6489966193506205</v>
      </c>
      <c r="D35" s="297">
        <v>142.8305043</v>
      </c>
      <c r="E35" s="239">
        <v>3.0893601445534817</v>
      </c>
      <c r="F35" s="143">
        <f t="shared" si="0"/>
        <v>16.899871483683118</v>
      </c>
      <c r="H35" s="174"/>
      <c r="I35" s="174"/>
      <c r="J35" s="174"/>
      <c r="K35" s="174"/>
      <c r="L35" s="174"/>
      <c r="N35" s="174"/>
      <c r="O35" s="174"/>
      <c r="P35" s="174"/>
      <c r="Q35" s="174"/>
      <c r="R35" s="174"/>
      <c r="S35" s="174"/>
      <c r="T35" s="174"/>
    </row>
    <row r="36" spans="1:20" x14ac:dyDescent="0.25">
      <c r="A36" s="197" t="s">
        <v>213</v>
      </c>
      <c r="B36" s="141">
        <v>138.82058509999999</v>
      </c>
      <c r="C36" s="239">
        <v>3.0097355545931923</v>
      </c>
      <c r="D36" s="297">
        <v>181.85765050000001</v>
      </c>
      <c r="E36" s="239">
        <v>3.9334999213948487</v>
      </c>
      <c r="F36" s="143">
        <f t="shared" si="0"/>
        <v>31.001933444523441</v>
      </c>
      <c r="H36" s="174"/>
      <c r="I36" s="174"/>
      <c r="J36" s="174"/>
      <c r="K36" s="174"/>
      <c r="L36" s="174"/>
      <c r="N36" s="174"/>
      <c r="O36" s="174"/>
      <c r="P36" s="174"/>
      <c r="Q36" s="174"/>
      <c r="R36" s="174"/>
      <c r="S36" s="174"/>
      <c r="T36" s="174"/>
    </row>
    <row r="37" spans="1:20" x14ac:dyDescent="0.25">
      <c r="A37" s="197" t="s">
        <v>214</v>
      </c>
      <c r="B37" s="141">
        <v>24.068050000000003</v>
      </c>
      <c r="C37" s="239">
        <v>0.52181357514481974</v>
      </c>
      <c r="D37" s="297">
        <v>27.757820999999996</v>
      </c>
      <c r="E37" s="239">
        <v>0.60038929581129852</v>
      </c>
      <c r="F37" s="143">
        <f t="shared" si="0"/>
        <v>15.330577259063334</v>
      </c>
      <c r="H37" s="174"/>
      <c r="I37" s="174"/>
      <c r="J37" s="174"/>
      <c r="K37" s="174"/>
      <c r="L37" s="174"/>
      <c r="N37" s="174"/>
      <c r="O37" s="174"/>
      <c r="P37" s="174"/>
      <c r="Q37" s="174"/>
      <c r="R37" s="174"/>
      <c r="S37" s="174"/>
      <c r="T37" s="174"/>
    </row>
    <row r="38" spans="1:20" x14ac:dyDescent="0.25">
      <c r="A38" s="197" t="s">
        <v>215</v>
      </c>
      <c r="B38" s="141">
        <v>25.781614000000001</v>
      </c>
      <c r="C38" s="239">
        <v>0.55896494208478609</v>
      </c>
      <c r="D38" s="297">
        <v>181.86021160999999</v>
      </c>
      <c r="E38" s="239">
        <v>3.933555317062591</v>
      </c>
      <c r="F38" s="143">
        <f t="shared" si="0"/>
        <v>605.38722521406146</v>
      </c>
      <c r="H38" s="174"/>
      <c r="I38" s="174"/>
      <c r="J38" s="174"/>
      <c r="K38" s="174"/>
      <c r="L38" s="174"/>
      <c r="N38" s="174"/>
      <c r="O38" s="174"/>
      <c r="P38" s="174"/>
      <c r="Q38" s="174"/>
      <c r="R38" s="174"/>
      <c r="S38" s="174"/>
      <c r="T38" s="174"/>
    </row>
    <row r="39" spans="1:20" x14ac:dyDescent="0.25">
      <c r="A39" s="197" t="s">
        <v>216</v>
      </c>
      <c r="B39" s="141">
        <v>146.2611469</v>
      </c>
      <c r="C39" s="239">
        <v>3.1710525767010895</v>
      </c>
      <c r="D39" s="297">
        <v>28.720370999999997</v>
      </c>
      <c r="E39" s="239">
        <v>0.62120882327648264</v>
      </c>
      <c r="F39" s="143">
        <f t="shared" si="0"/>
        <v>-80.36363613391029</v>
      </c>
      <c r="H39" s="174"/>
      <c r="I39" s="174"/>
      <c r="J39" s="174"/>
      <c r="K39" s="174"/>
      <c r="L39" s="174"/>
      <c r="N39" s="174"/>
      <c r="O39" s="174"/>
      <c r="P39" s="174"/>
      <c r="Q39" s="174"/>
      <c r="R39" s="174"/>
      <c r="S39" s="174"/>
      <c r="T39" s="174"/>
    </row>
    <row r="40" spans="1:20" x14ac:dyDescent="0.25">
      <c r="A40" s="197" t="s">
        <v>33</v>
      </c>
      <c r="B40" s="141">
        <v>835.10585100000003</v>
      </c>
      <c r="C40" s="239">
        <v>18.105728122330934</v>
      </c>
      <c r="D40" s="297">
        <v>1077.4663539999999</v>
      </c>
      <c r="E40" s="239">
        <v>23.305116980847568</v>
      </c>
      <c r="F40" s="143">
        <f t="shared" si="0"/>
        <v>29.021530948416249</v>
      </c>
      <c r="H40" s="174"/>
      <c r="I40" s="174"/>
      <c r="J40" s="174"/>
      <c r="K40" s="174"/>
      <c r="L40" s="174"/>
      <c r="N40" s="174"/>
      <c r="O40" s="174"/>
      <c r="P40" s="174"/>
      <c r="Q40" s="174"/>
      <c r="R40" s="174"/>
      <c r="S40" s="174"/>
      <c r="T40" s="174"/>
    </row>
    <row r="41" spans="1:20" x14ac:dyDescent="0.25">
      <c r="A41" s="197" t="s">
        <v>217</v>
      </c>
      <c r="B41" s="141">
        <v>32.703538999999999</v>
      </c>
      <c r="C41" s="239">
        <v>0.70903752507901718</v>
      </c>
      <c r="D41" s="297">
        <v>44.075063999999998</v>
      </c>
      <c r="E41" s="239">
        <v>0.95332398886057801</v>
      </c>
      <c r="F41" s="143">
        <f t="shared" si="0"/>
        <v>34.771542615005671</v>
      </c>
      <c r="H41" s="174"/>
      <c r="I41" s="174"/>
      <c r="J41" s="174"/>
      <c r="K41" s="174"/>
      <c r="L41" s="174"/>
      <c r="N41" s="174"/>
      <c r="O41" s="174"/>
      <c r="P41" s="174"/>
      <c r="Q41" s="174"/>
      <c r="R41" s="174"/>
      <c r="S41" s="174"/>
      <c r="T41" s="174"/>
    </row>
    <row r="42" spans="1:20" x14ac:dyDescent="0.25">
      <c r="A42" s="197" t="s">
        <v>222</v>
      </c>
      <c r="B42" s="141">
        <v>372.60735169999998</v>
      </c>
      <c r="C42" s="239">
        <v>8.0784099383132482</v>
      </c>
      <c r="D42" s="297">
        <v>379.68819759999997</v>
      </c>
      <c r="E42" s="239">
        <v>8.2124864766915664</v>
      </c>
      <c r="F42" s="143">
        <f t="shared" si="0"/>
        <v>1.9003505614406229</v>
      </c>
      <c r="H42" s="174"/>
      <c r="I42" s="174"/>
      <c r="J42" s="174"/>
      <c r="K42" s="174"/>
      <c r="L42" s="174"/>
      <c r="N42" s="174"/>
      <c r="O42" s="174"/>
      <c r="P42" s="174"/>
      <c r="Q42" s="174"/>
      <c r="R42" s="174"/>
      <c r="S42" s="174"/>
      <c r="T42" s="174"/>
    </row>
    <row r="43" spans="1:20" x14ac:dyDescent="0.25">
      <c r="A43" s="197" t="s">
        <v>218</v>
      </c>
      <c r="B43" s="141">
        <v>2814.3805369999995</v>
      </c>
      <c r="C43" s="239">
        <v>61.017904226971737</v>
      </c>
      <c r="D43" s="297">
        <v>3118.394499</v>
      </c>
      <c r="E43" s="239">
        <v>67.449483059799164</v>
      </c>
      <c r="F43" s="143">
        <f t="shared" si="0"/>
        <v>10.802162607479705</v>
      </c>
      <c r="H43" s="174"/>
      <c r="I43" s="174"/>
      <c r="J43" s="174"/>
      <c r="K43" s="174"/>
      <c r="L43" s="174"/>
      <c r="N43" s="174"/>
      <c r="O43" s="174"/>
      <c r="P43" s="174"/>
      <c r="Q43" s="174"/>
      <c r="R43" s="174"/>
      <c r="S43" s="174"/>
      <c r="T43" s="174"/>
    </row>
    <row r="44" spans="1:20" x14ac:dyDescent="0.25">
      <c r="A44" s="197" t="s">
        <v>219</v>
      </c>
      <c r="B44" s="141">
        <v>1791.7560939999998</v>
      </c>
      <c r="C44" s="239">
        <v>38.84663083206398</v>
      </c>
      <c r="D44" s="297">
        <v>1964.2031550000002</v>
      </c>
      <c r="E44" s="239">
        <v>42.48483874367448</v>
      </c>
      <c r="F44" s="143">
        <f t="shared" si="0"/>
        <v>9.6244718562681975</v>
      </c>
      <c r="H44" s="174"/>
      <c r="I44" s="174"/>
      <c r="J44" s="174"/>
      <c r="K44" s="174"/>
      <c r="L44" s="174"/>
      <c r="N44" s="174"/>
      <c r="O44" s="174"/>
      <c r="P44" s="174"/>
      <c r="Q44" s="174"/>
      <c r="R44" s="174"/>
      <c r="S44" s="174"/>
      <c r="T44" s="174"/>
    </row>
    <row r="45" spans="1:20" x14ac:dyDescent="0.25">
      <c r="A45" s="82"/>
      <c r="B45" s="141"/>
      <c r="C45" s="141"/>
      <c r="D45" s="297"/>
      <c r="E45" s="239"/>
      <c r="F45" s="143"/>
      <c r="H45" s="174"/>
      <c r="I45" s="174"/>
      <c r="J45" s="174"/>
      <c r="K45" s="174"/>
      <c r="L45" s="174"/>
      <c r="N45" s="174"/>
      <c r="O45" s="174"/>
      <c r="P45" s="174"/>
      <c r="Q45" s="174"/>
      <c r="R45" s="174"/>
      <c r="S45" s="174"/>
      <c r="T45" s="174"/>
    </row>
    <row r="46" spans="1:20" ht="15.9" customHeight="1" thickBot="1" x14ac:dyDescent="0.3">
      <c r="A46" s="128" t="s">
        <v>75</v>
      </c>
      <c r="B46" s="100">
        <v>28669.381131699003</v>
      </c>
      <c r="C46" s="100">
        <v>621.57392333493135</v>
      </c>
      <c r="D46" s="100">
        <v>31878.710823014997</v>
      </c>
      <c r="E46" s="101">
        <v>689.52230589000476</v>
      </c>
      <c r="F46" s="101">
        <f t="shared" si="0"/>
        <v>11.194276139318264</v>
      </c>
      <c r="H46" s="174"/>
      <c r="I46" s="174"/>
      <c r="J46" s="174"/>
      <c r="K46" s="174"/>
      <c r="L46" s="174"/>
      <c r="N46" s="174"/>
      <c r="O46" s="174"/>
      <c r="P46" s="174"/>
      <c r="Q46" s="174"/>
      <c r="R46" s="174"/>
      <c r="S46" s="174"/>
      <c r="T46" s="174"/>
    </row>
    <row r="47" spans="1:20" s="174" customFormat="1" ht="21" customHeight="1" x14ac:dyDescent="0.25">
      <c r="A47" s="431"/>
      <c r="B47" s="431"/>
      <c r="C47" s="431"/>
      <c r="D47" s="431"/>
      <c r="E47" s="431"/>
      <c r="F47" s="431"/>
    </row>
    <row r="48" spans="1:20" s="174" customFormat="1" ht="14.1" customHeight="1" x14ac:dyDescent="0.25">
      <c r="A48" s="432"/>
      <c r="B48" s="432"/>
      <c r="C48" s="432"/>
      <c r="D48" s="432"/>
      <c r="E48" s="432"/>
      <c r="F48" s="432"/>
    </row>
    <row r="49" spans="1:20" ht="14.1" customHeight="1" x14ac:dyDescent="0.25">
      <c r="A49" s="432" t="s">
        <v>279</v>
      </c>
      <c r="B49" s="432"/>
      <c r="H49" s="174"/>
      <c r="I49" s="174"/>
      <c r="J49" s="174"/>
      <c r="K49" s="174"/>
      <c r="L49" s="174"/>
      <c r="N49" s="174"/>
      <c r="O49" s="174"/>
      <c r="P49" s="174"/>
      <c r="Q49" s="174"/>
      <c r="R49" s="174"/>
      <c r="S49" s="174"/>
      <c r="T49" s="174"/>
    </row>
    <row r="50" spans="1:20" x14ac:dyDescent="0.25">
      <c r="A50" s="174"/>
      <c r="B50" s="240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N50" s="174"/>
      <c r="O50" s="174"/>
      <c r="P50" s="174"/>
      <c r="Q50" s="174"/>
      <c r="R50" s="174"/>
      <c r="S50" s="174"/>
      <c r="T50" s="174"/>
    </row>
    <row r="51" spans="1:20" x14ac:dyDescent="0.25">
      <c r="A51" s="174"/>
      <c r="B51" s="240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N51" s="174"/>
      <c r="O51" s="174"/>
      <c r="P51" s="174"/>
      <c r="Q51" s="174"/>
      <c r="R51" s="174"/>
      <c r="S51" s="174"/>
      <c r="T51" s="174"/>
    </row>
    <row r="52" spans="1:20" x14ac:dyDescent="0.25">
      <c r="A52" s="174"/>
      <c r="B52" s="240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N52" s="174"/>
      <c r="O52" s="174"/>
      <c r="P52" s="174"/>
      <c r="Q52" s="174"/>
      <c r="R52" s="174"/>
      <c r="S52" s="174"/>
      <c r="T52" s="174"/>
    </row>
    <row r="53" spans="1:20" x14ac:dyDescent="0.25">
      <c r="A53" s="174"/>
      <c r="B53" s="240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N53" s="174"/>
      <c r="O53" s="174"/>
      <c r="P53" s="174"/>
      <c r="Q53" s="174"/>
      <c r="R53" s="174"/>
      <c r="S53" s="174"/>
      <c r="T53" s="174"/>
    </row>
    <row r="54" spans="1:20" x14ac:dyDescent="0.25">
      <c r="A54" s="174"/>
      <c r="B54" s="240"/>
      <c r="C54" s="174"/>
      <c r="D54" s="174"/>
      <c r="E54" s="174"/>
      <c r="F54" s="174"/>
      <c r="G54" s="174"/>
      <c r="H54" s="174"/>
      <c r="I54" s="174"/>
      <c r="J54" s="174"/>
      <c r="K54" s="278"/>
      <c r="L54" s="174"/>
      <c r="N54" s="174"/>
      <c r="O54" s="174"/>
      <c r="P54" s="174"/>
      <c r="Q54" s="174"/>
      <c r="R54" s="174"/>
      <c r="S54" s="174"/>
      <c r="T54" s="174"/>
    </row>
    <row r="55" spans="1:20" x14ac:dyDescent="0.25">
      <c r="A55" s="174"/>
      <c r="B55" s="240"/>
      <c r="C55" s="174"/>
      <c r="D55" s="174"/>
      <c r="E55" s="174"/>
      <c r="F55" s="174"/>
      <c r="G55" s="174"/>
      <c r="H55" s="174"/>
      <c r="I55" s="174"/>
      <c r="J55" s="174"/>
      <c r="K55" s="279"/>
      <c r="L55" s="210"/>
      <c r="M55" s="280"/>
      <c r="N55" s="174"/>
      <c r="O55" s="174"/>
      <c r="P55" s="174"/>
      <c r="Q55" s="174"/>
      <c r="R55" s="174"/>
      <c r="S55" s="174"/>
      <c r="T55" s="174"/>
    </row>
    <row r="56" spans="1:20" x14ac:dyDescent="0.25">
      <c r="A56" s="174"/>
      <c r="B56" s="240"/>
      <c r="C56" s="174"/>
      <c r="D56" s="174"/>
      <c r="E56" s="174"/>
      <c r="F56" s="174"/>
      <c r="G56" s="174"/>
      <c r="H56" s="174"/>
      <c r="I56" s="174"/>
      <c r="J56" s="174"/>
      <c r="K56" s="279"/>
      <c r="L56" s="210"/>
      <c r="M56" s="280"/>
      <c r="N56" s="174"/>
      <c r="O56" s="174"/>
      <c r="P56" s="174"/>
      <c r="Q56" s="174"/>
      <c r="R56" s="174"/>
      <c r="S56" s="174"/>
      <c r="T56" s="174"/>
    </row>
    <row r="57" spans="1:20" x14ac:dyDescent="0.25">
      <c r="A57" s="174"/>
      <c r="B57" s="240"/>
      <c r="C57" s="174"/>
      <c r="D57" s="174"/>
      <c r="E57" s="174"/>
      <c r="F57" s="174"/>
      <c r="G57" s="174"/>
      <c r="H57" s="174"/>
      <c r="I57" s="174"/>
      <c r="K57" s="279"/>
      <c r="L57" s="210"/>
      <c r="M57" s="280"/>
      <c r="N57" s="174"/>
      <c r="Q57" s="174"/>
      <c r="R57" s="174"/>
      <c r="S57" s="174"/>
      <c r="T57" s="174"/>
    </row>
    <row r="58" spans="1:20" x14ac:dyDescent="0.25">
      <c r="A58" s="174"/>
      <c r="B58" s="240"/>
      <c r="C58" s="174"/>
      <c r="D58" s="174"/>
      <c r="E58" s="174"/>
      <c r="F58" s="174"/>
      <c r="G58" s="174"/>
      <c r="H58" s="174"/>
      <c r="I58" s="174"/>
      <c r="K58" s="279"/>
      <c r="L58" s="210"/>
      <c r="M58" s="280"/>
      <c r="N58" s="174"/>
      <c r="Q58" s="174"/>
      <c r="R58" s="174"/>
      <c r="S58" s="174"/>
      <c r="T58" s="174"/>
    </row>
    <row r="59" spans="1:20" x14ac:dyDescent="0.25">
      <c r="A59" s="174"/>
      <c r="B59" s="240"/>
      <c r="C59" s="174"/>
      <c r="D59" s="174"/>
      <c r="E59" s="174"/>
      <c r="F59" s="174"/>
      <c r="G59" s="174"/>
      <c r="H59" s="174"/>
      <c r="I59" s="174"/>
      <c r="K59" s="279"/>
      <c r="L59" s="281"/>
      <c r="M59" s="280"/>
      <c r="N59" s="174"/>
      <c r="Q59" s="174"/>
      <c r="R59" s="174"/>
      <c r="S59" s="174"/>
      <c r="T59" s="174"/>
    </row>
    <row r="60" spans="1:20" x14ac:dyDescent="0.25">
      <c r="A60" s="174"/>
      <c r="B60" s="240"/>
      <c r="C60" s="174"/>
      <c r="D60" s="174"/>
      <c r="E60" s="174"/>
      <c r="F60" s="174"/>
      <c r="G60" s="174"/>
      <c r="H60" s="174"/>
      <c r="I60" s="174"/>
      <c r="K60" s="279"/>
      <c r="L60" s="210"/>
      <c r="M60" s="280"/>
      <c r="N60" s="174"/>
      <c r="Q60" s="174"/>
      <c r="R60" s="174"/>
      <c r="S60" s="174"/>
      <c r="T60" s="174"/>
    </row>
    <row r="61" spans="1:20" x14ac:dyDescent="0.25">
      <c r="A61" s="174"/>
      <c r="B61" s="240"/>
      <c r="C61" s="174"/>
      <c r="D61" s="174"/>
      <c r="E61" s="174"/>
      <c r="F61" s="174"/>
      <c r="G61" s="174"/>
      <c r="H61" s="174"/>
      <c r="I61" s="174"/>
      <c r="K61" s="279"/>
      <c r="L61" s="210"/>
      <c r="M61" s="280"/>
      <c r="N61" s="174"/>
      <c r="Q61" s="174"/>
      <c r="R61" s="174"/>
      <c r="S61" s="174"/>
      <c r="T61" s="174"/>
    </row>
    <row r="62" spans="1:20" x14ac:dyDescent="0.25">
      <c r="A62" s="174"/>
      <c r="B62" s="240"/>
      <c r="C62" s="174"/>
      <c r="D62" s="174"/>
      <c r="E62" s="174"/>
      <c r="F62" s="174"/>
      <c r="G62" s="174"/>
      <c r="H62" s="174"/>
      <c r="I62" s="174"/>
      <c r="K62" s="279"/>
      <c r="L62" s="210"/>
      <c r="M62" s="280"/>
      <c r="N62" s="174"/>
      <c r="Q62" s="174"/>
      <c r="R62" s="174"/>
      <c r="S62" s="174"/>
      <c r="T62" s="174"/>
    </row>
    <row r="63" spans="1:20" x14ac:dyDescent="0.25">
      <c r="A63" s="174"/>
      <c r="B63" s="240"/>
      <c r="C63" s="174"/>
      <c r="D63" s="174"/>
      <c r="E63" s="174"/>
      <c r="F63" s="174"/>
      <c r="G63" s="174"/>
      <c r="H63" s="174"/>
      <c r="I63" s="174"/>
      <c r="K63" s="279"/>
      <c r="L63" s="210"/>
      <c r="M63" s="280"/>
      <c r="N63" s="174"/>
      <c r="Q63" s="174"/>
      <c r="R63" s="174"/>
      <c r="S63" s="174"/>
      <c r="T63" s="174"/>
    </row>
    <row r="64" spans="1:20" x14ac:dyDescent="0.25">
      <c r="A64" s="174"/>
      <c r="B64" s="240"/>
      <c r="C64" s="174"/>
      <c r="D64" s="174"/>
      <c r="E64" s="174"/>
      <c r="F64" s="174"/>
      <c r="G64" s="174"/>
      <c r="H64" s="174"/>
      <c r="I64" s="174"/>
      <c r="K64" s="279"/>
      <c r="L64" s="210"/>
      <c r="M64" s="280"/>
      <c r="N64" s="174"/>
      <c r="Q64" s="174"/>
      <c r="R64" s="174"/>
      <c r="S64" s="174"/>
      <c r="T64" s="174"/>
    </row>
    <row r="65" spans="1:20" x14ac:dyDescent="0.25">
      <c r="A65" s="174"/>
      <c r="B65" s="240"/>
      <c r="C65" s="174"/>
      <c r="D65" s="174"/>
      <c r="E65" s="174"/>
      <c r="F65" s="174"/>
      <c r="G65" s="174"/>
      <c r="H65" s="174"/>
      <c r="I65" s="174"/>
      <c r="K65" s="279"/>
      <c r="L65" s="210"/>
      <c r="M65" s="280"/>
      <c r="N65" s="174"/>
      <c r="Q65" s="174"/>
      <c r="R65" s="174"/>
      <c r="S65" s="174"/>
      <c r="T65" s="174"/>
    </row>
    <row r="66" spans="1:20" x14ac:dyDescent="0.25">
      <c r="A66" s="174"/>
      <c r="B66" s="240"/>
      <c r="C66" s="174"/>
      <c r="D66" s="174"/>
      <c r="E66" s="174"/>
      <c r="F66" s="174"/>
      <c r="G66" s="174"/>
      <c r="H66" s="174"/>
      <c r="I66" s="174"/>
      <c r="K66" s="279"/>
      <c r="L66" s="210"/>
      <c r="M66" s="280"/>
      <c r="N66" s="174"/>
      <c r="Q66" s="174"/>
      <c r="R66" s="174"/>
      <c r="S66" s="174"/>
      <c r="T66" s="174"/>
    </row>
    <row r="67" spans="1:20" x14ac:dyDescent="0.25">
      <c r="A67" s="174"/>
      <c r="B67" s="240"/>
      <c r="C67" s="174"/>
      <c r="D67" s="174"/>
      <c r="E67" s="174"/>
      <c r="F67" s="174"/>
      <c r="G67" s="174"/>
      <c r="H67" s="174"/>
      <c r="I67" s="174"/>
      <c r="K67" s="279"/>
      <c r="L67" s="210"/>
      <c r="M67" s="280"/>
      <c r="N67" s="174"/>
      <c r="Q67" s="174"/>
      <c r="R67" s="174"/>
      <c r="S67" s="174"/>
      <c r="T67" s="174"/>
    </row>
    <row r="68" spans="1:20" x14ac:dyDescent="0.25">
      <c r="A68" s="174"/>
      <c r="B68" s="240"/>
      <c r="C68" s="174"/>
      <c r="D68" s="174"/>
      <c r="E68" s="174"/>
      <c r="F68" s="174"/>
      <c r="G68" s="174"/>
      <c r="H68" s="174"/>
      <c r="I68" s="174"/>
      <c r="K68" s="279"/>
      <c r="L68" s="210"/>
      <c r="M68" s="280"/>
      <c r="N68" s="174"/>
      <c r="Q68" s="174"/>
      <c r="R68" s="174"/>
      <c r="S68" s="174"/>
      <c r="T68" s="174"/>
    </row>
    <row r="69" spans="1:20" x14ac:dyDescent="0.25">
      <c r="A69" s="174"/>
      <c r="B69" s="240"/>
      <c r="C69" s="174"/>
      <c r="D69" s="174"/>
      <c r="E69" s="174"/>
      <c r="F69" s="174"/>
      <c r="G69" s="174"/>
      <c r="H69" s="174"/>
      <c r="I69" s="174"/>
      <c r="K69" s="279"/>
      <c r="L69" s="210"/>
      <c r="M69" s="280"/>
      <c r="N69" s="174"/>
      <c r="Q69" s="174"/>
      <c r="R69" s="174"/>
      <c r="S69" s="174"/>
      <c r="T69" s="174"/>
    </row>
    <row r="70" spans="1:20" x14ac:dyDescent="0.25">
      <c r="A70" s="174"/>
      <c r="B70" s="240"/>
      <c r="C70" s="174"/>
      <c r="D70" s="174"/>
      <c r="E70" s="174"/>
      <c r="F70" s="174"/>
      <c r="G70" s="174"/>
      <c r="H70" s="174"/>
      <c r="I70" s="174"/>
      <c r="K70" s="279"/>
      <c r="L70" s="210"/>
      <c r="M70" s="280"/>
      <c r="N70" s="174"/>
      <c r="Q70" s="174"/>
      <c r="R70" s="174"/>
      <c r="S70" s="174"/>
      <c r="T70" s="174"/>
    </row>
    <row r="71" spans="1:20" x14ac:dyDescent="0.25">
      <c r="A71" s="174"/>
      <c r="B71" s="240"/>
      <c r="C71" s="174"/>
      <c r="D71" s="174"/>
      <c r="E71" s="174"/>
      <c r="F71" s="174"/>
      <c r="G71" s="174"/>
      <c r="H71" s="174"/>
      <c r="I71" s="174"/>
      <c r="K71" s="279"/>
      <c r="L71" s="210"/>
      <c r="M71" s="280"/>
      <c r="N71" s="174"/>
      <c r="Q71" s="174"/>
      <c r="R71" s="174"/>
      <c r="S71" s="174"/>
      <c r="T71" s="174"/>
    </row>
    <row r="72" spans="1:20" x14ac:dyDescent="0.25">
      <c r="A72" s="174"/>
      <c r="B72" s="240"/>
      <c r="C72" s="174"/>
      <c r="D72" s="174"/>
      <c r="E72" s="174"/>
      <c r="F72" s="174"/>
      <c r="G72" s="174"/>
      <c r="H72" s="174"/>
      <c r="I72" s="174"/>
      <c r="K72" s="279"/>
      <c r="L72" s="210"/>
      <c r="M72" s="280"/>
      <c r="N72" s="174"/>
      <c r="Q72" s="174"/>
      <c r="R72" s="174"/>
      <c r="S72" s="174"/>
      <c r="T72" s="174"/>
    </row>
    <row r="73" spans="1:20" x14ac:dyDescent="0.25">
      <c r="A73" s="174"/>
      <c r="B73" s="240"/>
      <c r="C73" s="174"/>
      <c r="D73" s="174"/>
      <c r="E73" s="174"/>
      <c r="F73" s="174"/>
      <c r="G73" s="174"/>
      <c r="H73" s="174"/>
      <c r="I73" s="174"/>
      <c r="K73" s="279"/>
      <c r="L73" s="210"/>
      <c r="M73" s="280"/>
      <c r="N73" s="174"/>
      <c r="Q73" s="174"/>
      <c r="R73" s="174"/>
      <c r="S73" s="174"/>
      <c r="T73" s="174"/>
    </row>
    <row r="74" spans="1:20" x14ac:dyDescent="0.25">
      <c r="A74" s="174"/>
      <c r="B74" s="240"/>
      <c r="C74" s="174"/>
      <c r="D74" s="174"/>
      <c r="E74" s="174"/>
      <c r="F74" s="174"/>
      <c r="G74" s="174"/>
      <c r="H74" s="174"/>
      <c r="I74" s="174"/>
      <c r="K74" s="279"/>
      <c r="L74" s="210"/>
      <c r="M74" s="280"/>
      <c r="N74" s="174"/>
      <c r="Q74" s="174"/>
      <c r="R74" s="174"/>
      <c r="S74" s="174"/>
      <c r="T74" s="174"/>
    </row>
    <row r="75" spans="1:20" x14ac:dyDescent="0.25">
      <c r="A75" s="174"/>
      <c r="B75" s="240"/>
      <c r="C75" s="174"/>
      <c r="D75" s="174"/>
      <c r="E75" s="174"/>
      <c r="F75" s="174"/>
      <c r="G75" s="174"/>
      <c r="H75" s="174"/>
      <c r="I75" s="174"/>
      <c r="K75" s="279"/>
      <c r="L75" s="210"/>
      <c r="M75" s="280"/>
      <c r="N75" s="174"/>
      <c r="Q75" s="174"/>
      <c r="R75" s="174"/>
      <c r="S75" s="174"/>
      <c r="T75" s="174"/>
    </row>
    <row r="76" spans="1:20" x14ac:dyDescent="0.25">
      <c r="A76" s="174"/>
      <c r="B76" s="240"/>
      <c r="C76" s="174"/>
      <c r="D76" s="174"/>
      <c r="E76" s="174"/>
      <c r="F76" s="174"/>
      <c r="G76" s="174"/>
      <c r="H76" s="174"/>
      <c r="I76" s="174"/>
      <c r="K76" s="279"/>
      <c r="L76" s="210"/>
      <c r="M76" s="280"/>
      <c r="N76" s="174"/>
      <c r="Q76" s="174"/>
      <c r="R76" s="174"/>
      <c r="S76" s="174"/>
      <c r="T76" s="174"/>
    </row>
    <row r="77" spans="1:20" x14ac:dyDescent="0.25">
      <c r="A77" s="174"/>
      <c r="B77" s="240"/>
      <c r="C77" s="174"/>
      <c r="D77" s="174"/>
      <c r="E77" s="174"/>
      <c r="F77" s="174"/>
      <c r="G77" s="174"/>
      <c r="H77" s="174"/>
      <c r="I77" s="174"/>
      <c r="K77" s="279"/>
      <c r="L77" s="210"/>
      <c r="M77" s="280"/>
      <c r="N77" s="174"/>
      <c r="Q77" s="174"/>
      <c r="R77" s="174"/>
      <c r="S77" s="174"/>
      <c r="T77" s="174"/>
    </row>
    <row r="78" spans="1:20" x14ac:dyDescent="0.25">
      <c r="A78" s="174"/>
      <c r="B78" s="240"/>
      <c r="C78" s="174"/>
      <c r="D78" s="174"/>
      <c r="E78" s="174"/>
      <c r="F78" s="174"/>
      <c r="G78" s="174"/>
      <c r="H78" s="174"/>
      <c r="I78" s="174"/>
      <c r="K78" s="279"/>
      <c r="L78" s="210"/>
      <c r="M78" s="280"/>
      <c r="N78" s="174"/>
      <c r="Q78" s="174"/>
      <c r="R78" s="174"/>
      <c r="S78" s="174"/>
      <c r="T78" s="174"/>
    </row>
    <row r="79" spans="1:20" x14ac:dyDescent="0.25">
      <c r="A79" s="174"/>
      <c r="B79" s="240"/>
      <c r="C79" s="174"/>
      <c r="D79" s="174"/>
      <c r="E79" s="174"/>
      <c r="F79" s="174"/>
      <c r="G79" s="174"/>
      <c r="H79" s="174"/>
      <c r="I79" s="174"/>
      <c r="K79" s="279"/>
      <c r="L79" s="210"/>
      <c r="M79" s="280"/>
      <c r="N79" s="174"/>
      <c r="Q79" s="174"/>
      <c r="R79" s="174"/>
      <c r="S79" s="174"/>
      <c r="T79" s="174"/>
    </row>
    <row r="80" spans="1:20" x14ac:dyDescent="0.25">
      <c r="A80" s="174"/>
      <c r="B80" s="240"/>
      <c r="C80" s="174"/>
      <c r="D80" s="174"/>
      <c r="E80" s="174"/>
      <c r="F80" s="174"/>
      <c r="G80" s="174"/>
      <c r="H80" s="174"/>
      <c r="I80" s="174"/>
      <c r="K80" s="279"/>
      <c r="L80" s="210"/>
      <c r="M80" s="280"/>
      <c r="N80" s="174"/>
      <c r="Q80" s="174"/>
      <c r="R80" s="174"/>
      <c r="S80" s="174"/>
      <c r="T80" s="174"/>
    </row>
    <row r="81" spans="1:20" x14ac:dyDescent="0.25">
      <c r="A81" s="174"/>
      <c r="B81" s="240"/>
      <c r="C81" s="174"/>
      <c r="D81" s="174"/>
      <c r="E81" s="174"/>
      <c r="F81" s="174"/>
      <c r="G81" s="174"/>
      <c r="H81" s="174"/>
      <c r="I81" s="174"/>
      <c r="K81" s="279"/>
      <c r="L81" s="210"/>
      <c r="M81" s="280"/>
      <c r="N81" s="174"/>
      <c r="Q81" s="174"/>
      <c r="R81" s="174"/>
      <c r="S81" s="174"/>
      <c r="T81" s="174"/>
    </row>
    <row r="82" spans="1:20" x14ac:dyDescent="0.25">
      <c r="A82" s="174"/>
      <c r="B82" s="240"/>
      <c r="C82" s="174"/>
      <c r="D82" s="174"/>
      <c r="E82" s="174"/>
      <c r="F82" s="174"/>
      <c r="G82" s="174"/>
      <c r="H82" s="174"/>
      <c r="I82" s="174"/>
      <c r="K82" s="279"/>
      <c r="L82" s="210"/>
      <c r="M82" s="280"/>
      <c r="N82" s="174"/>
      <c r="Q82" s="174"/>
      <c r="R82" s="174"/>
      <c r="S82" s="174"/>
      <c r="T82" s="174"/>
    </row>
    <row r="83" spans="1:20" x14ac:dyDescent="0.25">
      <c r="A83" s="174"/>
      <c r="B83" s="240"/>
      <c r="C83" s="174"/>
      <c r="D83" s="174"/>
      <c r="E83" s="174"/>
      <c r="F83" s="174"/>
      <c r="G83" s="174"/>
      <c r="H83" s="174"/>
      <c r="I83" s="174"/>
      <c r="K83" s="279"/>
      <c r="L83" s="210"/>
      <c r="M83" s="280"/>
      <c r="N83" s="174"/>
      <c r="Q83" s="174"/>
      <c r="R83" s="174"/>
      <c r="S83" s="174"/>
      <c r="T83" s="174"/>
    </row>
    <row r="84" spans="1:20" x14ac:dyDescent="0.25">
      <c r="A84" s="174"/>
      <c r="B84" s="240"/>
      <c r="C84" s="174"/>
      <c r="D84" s="174"/>
      <c r="E84" s="174"/>
      <c r="F84" s="174"/>
      <c r="G84" s="174"/>
      <c r="H84" s="174"/>
      <c r="I84" s="174"/>
      <c r="K84" s="279"/>
      <c r="L84" s="210"/>
      <c r="M84" s="280"/>
      <c r="N84" s="174"/>
      <c r="Q84" s="174"/>
      <c r="R84" s="174"/>
      <c r="S84" s="174"/>
      <c r="T84" s="174"/>
    </row>
    <row r="85" spans="1:20" x14ac:dyDescent="0.25">
      <c r="A85" s="174"/>
      <c r="B85" s="240"/>
      <c r="C85" s="174"/>
      <c r="D85" s="174"/>
      <c r="E85" s="174"/>
      <c r="F85" s="174"/>
      <c r="G85" s="174"/>
      <c r="H85" s="174"/>
      <c r="I85" s="174"/>
      <c r="K85" s="279"/>
      <c r="L85" s="210"/>
      <c r="M85" s="280"/>
      <c r="N85" s="174"/>
      <c r="Q85" s="174"/>
      <c r="R85" s="174"/>
      <c r="S85" s="174"/>
      <c r="T85" s="174"/>
    </row>
    <row r="86" spans="1:20" x14ac:dyDescent="0.25">
      <c r="A86" s="174"/>
      <c r="B86" s="240"/>
      <c r="C86" s="174"/>
      <c r="D86" s="174"/>
      <c r="E86" s="174"/>
      <c r="F86" s="174"/>
      <c r="G86" s="174"/>
      <c r="H86" s="174"/>
      <c r="I86" s="174"/>
      <c r="K86" s="279"/>
      <c r="L86" s="210"/>
      <c r="M86" s="280"/>
      <c r="N86" s="174"/>
      <c r="Q86" s="174"/>
      <c r="R86" s="174"/>
      <c r="S86" s="174"/>
      <c r="T86" s="174"/>
    </row>
    <row r="87" spans="1:20" x14ac:dyDescent="0.25">
      <c r="A87" s="174"/>
      <c r="B87" s="240"/>
      <c r="C87" s="174"/>
      <c r="D87" s="174"/>
      <c r="E87" s="174"/>
      <c r="F87" s="174"/>
      <c r="G87" s="174"/>
      <c r="H87" s="174"/>
      <c r="I87" s="174"/>
      <c r="K87" s="279"/>
      <c r="L87" s="210"/>
      <c r="M87" s="280"/>
      <c r="N87" s="174"/>
      <c r="Q87" s="174"/>
      <c r="R87" s="174"/>
      <c r="S87" s="174"/>
      <c r="T87" s="174"/>
    </row>
    <row r="88" spans="1:20" x14ac:dyDescent="0.25">
      <c r="A88" s="174"/>
      <c r="B88" s="240"/>
      <c r="C88" s="174"/>
      <c r="D88" s="174"/>
      <c r="E88" s="174"/>
      <c r="F88" s="174"/>
      <c r="G88" s="174"/>
      <c r="H88" s="174"/>
      <c r="I88" s="174"/>
      <c r="K88" s="279"/>
      <c r="L88" s="210"/>
      <c r="M88" s="280"/>
      <c r="N88" s="174"/>
      <c r="Q88" s="174"/>
      <c r="R88" s="174"/>
      <c r="S88" s="174"/>
      <c r="T88" s="174"/>
    </row>
    <row r="89" spans="1:20" x14ac:dyDescent="0.25">
      <c r="A89" s="174"/>
      <c r="B89" s="240"/>
      <c r="C89" s="174"/>
      <c r="D89" s="174"/>
      <c r="E89" s="174"/>
      <c r="F89" s="174"/>
      <c r="G89" s="174"/>
      <c r="H89" s="174"/>
      <c r="I89" s="174"/>
      <c r="K89" s="279"/>
      <c r="L89" s="210"/>
      <c r="M89" s="280"/>
      <c r="N89" s="174"/>
      <c r="Q89" s="174"/>
      <c r="R89" s="174"/>
      <c r="S89" s="174"/>
      <c r="T89" s="174"/>
    </row>
    <row r="90" spans="1:20" x14ac:dyDescent="0.25">
      <c r="A90" s="174"/>
      <c r="B90" s="240"/>
      <c r="C90" s="174"/>
      <c r="D90" s="174"/>
      <c r="E90" s="174"/>
      <c r="F90" s="174"/>
      <c r="G90" s="174"/>
      <c r="H90" s="174"/>
      <c r="I90" s="174"/>
      <c r="K90" s="279"/>
      <c r="L90" s="210"/>
      <c r="M90" s="280"/>
      <c r="N90" s="174"/>
      <c r="Q90" s="174"/>
      <c r="R90" s="174"/>
      <c r="S90" s="174"/>
      <c r="T90" s="174"/>
    </row>
    <row r="91" spans="1:20" x14ac:dyDescent="0.25">
      <c r="A91" s="174"/>
      <c r="B91" s="240"/>
      <c r="C91" s="174"/>
      <c r="D91" s="174"/>
      <c r="E91" s="174"/>
      <c r="F91" s="174"/>
      <c r="G91" s="174"/>
      <c r="H91" s="174"/>
      <c r="I91" s="174"/>
      <c r="K91" s="279"/>
      <c r="L91" s="210"/>
      <c r="M91" s="280"/>
      <c r="N91" s="174"/>
      <c r="Q91" s="174"/>
      <c r="R91" s="174"/>
      <c r="S91" s="174"/>
      <c r="T91" s="174"/>
    </row>
    <row r="92" spans="1:20" x14ac:dyDescent="0.25">
      <c r="A92" s="174"/>
      <c r="B92" s="240"/>
      <c r="C92" s="174"/>
      <c r="D92" s="174"/>
      <c r="E92" s="174"/>
      <c r="F92" s="174"/>
      <c r="G92" s="174"/>
      <c r="H92" s="174"/>
      <c r="I92" s="174"/>
      <c r="K92" s="150"/>
      <c r="L92" s="210"/>
      <c r="M92" s="174"/>
      <c r="N92" s="174"/>
      <c r="Q92" s="174"/>
      <c r="R92" s="174"/>
      <c r="S92" s="174"/>
      <c r="T92" s="174"/>
    </row>
    <row r="93" spans="1:20" x14ac:dyDescent="0.25">
      <c r="A93" s="174"/>
      <c r="B93" s="240"/>
      <c r="C93" s="174"/>
      <c r="D93" s="174"/>
      <c r="E93" s="174"/>
      <c r="F93" s="174"/>
      <c r="G93" s="174"/>
      <c r="H93" s="174"/>
      <c r="I93" s="174"/>
      <c r="L93" s="174"/>
      <c r="M93" s="174"/>
      <c r="N93" s="174"/>
      <c r="Q93" s="174"/>
      <c r="R93" s="174"/>
      <c r="S93" s="174"/>
      <c r="T93" s="174"/>
    </row>
    <row r="94" spans="1:20" x14ac:dyDescent="0.25">
      <c r="A94" s="174"/>
      <c r="B94" s="240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</row>
    <row r="95" spans="1:20" x14ac:dyDescent="0.25">
      <c r="A95" s="174"/>
      <c r="B95" s="240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</row>
    <row r="96" spans="1:20" x14ac:dyDescent="0.25">
      <c r="A96" s="174"/>
      <c r="B96" s="240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</row>
    <row r="97" spans="1:20" x14ac:dyDescent="0.25">
      <c r="A97" s="174"/>
      <c r="B97" s="240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</row>
    <row r="98" spans="1:20" x14ac:dyDescent="0.25">
      <c r="A98" s="174"/>
      <c r="B98" s="240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</row>
    <row r="99" spans="1:20" x14ac:dyDescent="0.25">
      <c r="A99" s="174"/>
      <c r="B99" s="240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</row>
    <row r="100" spans="1:20" x14ac:dyDescent="0.25">
      <c r="A100" s="174"/>
      <c r="B100" s="240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</row>
    <row r="101" spans="1:20" x14ac:dyDescent="0.25">
      <c r="A101" s="174"/>
      <c r="B101" s="240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</row>
    <row r="102" spans="1:20" x14ac:dyDescent="0.25">
      <c r="A102" s="174"/>
      <c r="B102" s="240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</row>
    <row r="103" spans="1:20" x14ac:dyDescent="0.25">
      <c r="A103" s="174"/>
      <c r="B103" s="240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</row>
    <row r="104" spans="1:20" x14ac:dyDescent="0.25">
      <c r="A104" s="174"/>
      <c r="B104" s="240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</row>
    <row r="105" spans="1:20" x14ac:dyDescent="0.25">
      <c r="A105" s="174"/>
      <c r="B105" s="240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</row>
    <row r="106" spans="1:20" x14ac:dyDescent="0.25">
      <c r="A106" s="174"/>
      <c r="B106" s="240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</row>
    <row r="107" spans="1:20" x14ac:dyDescent="0.25">
      <c r="A107" s="174"/>
      <c r="B107" s="240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</row>
    <row r="108" spans="1:20" x14ac:dyDescent="0.25">
      <c r="A108" s="174"/>
      <c r="B108" s="240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</row>
    <row r="109" spans="1:20" x14ac:dyDescent="0.25">
      <c r="A109" s="174"/>
      <c r="B109" s="240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</row>
    <row r="110" spans="1:20" x14ac:dyDescent="0.25">
      <c r="A110" s="174"/>
      <c r="B110" s="240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</row>
    <row r="111" spans="1:20" x14ac:dyDescent="0.25">
      <c r="A111" s="174"/>
      <c r="B111" s="240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</row>
    <row r="112" spans="1:20" x14ac:dyDescent="0.25">
      <c r="A112" s="174"/>
      <c r="B112" s="240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</row>
    <row r="113" spans="1:20" x14ac:dyDescent="0.25">
      <c r="A113" s="174"/>
      <c r="B113" s="240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</row>
    <row r="114" spans="1:20" x14ac:dyDescent="0.25">
      <c r="A114" s="174"/>
      <c r="B114" s="240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</row>
    <row r="115" spans="1:20" x14ac:dyDescent="0.25">
      <c r="A115" s="174"/>
      <c r="B115" s="240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</row>
    <row r="116" spans="1:20" x14ac:dyDescent="0.25">
      <c r="A116" s="174"/>
      <c r="B116" s="240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</row>
    <row r="117" spans="1:20" x14ac:dyDescent="0.25">
      <c r="A117" s="174"/>
      <c r="B117" s="240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</row>
    <row r="118" spans="1:20" x14ac:dyDescent="0.25">
      <c r="A118" s="174"/>
      <c r="B118" s="240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</row>
    <row r="119" spans="1:20" x14ac:dyDescent="0.25">
      <c r="A119" s="174"/>
      <c r="B119" s="240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</row>
    <row r="120" spans="1:20" x14ac:dyDescent="0.25">
      <c r="A120" s="174"/>
      <c r="B120" s="240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</row>
    <row r="121" spans="1:20" x14ac:dyDescent="0.25">
      <c r="A121" s="174"/>
      <c r="B121" s="240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</row>
    <row r="122" spans="1:20" x14ac:dyDescent="0.25">
      <c r="A122" s="174"/>
      <c r="B122" s="240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</row>
    <row r="123" spans="1:20" x14ac:dyDescent="0.25">
      <c r="A123" s="174"/>
      <c r="B123" s="240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</row>
    <row r="124" spans="1:20" x14ac:dyDescent="0.25">
      <c r="A124" s="174"/>
      <c r="B124" s="240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</row>
    <row r="125" spans="1:20" x14ac:dyDescent="0.25">
      <c r="A125" s="174"/>
      <c r="B125" s="240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</row>
    <row r="126" spans="1:20" x14ac:dyDescent="0.25">
      <c r="A126" s="174"/>
      <c r="B126" s="240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</row>
    <row r="127" spans="1:20" x14ac:dyDescent="0.25">
      <c r="A127" s="174"/>
      <c r="B127" s="240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</row>
    <row r="128" spans="1:20" x14ac:dyDescent="0.25">
      <c r="A128" s="174"/>
      <c r="B128" s="240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</row>
    <row r="129" spans="1:20" x14ac:dyDescent="0.25">
      <c r="A129" s="174"/>
      <c r="B129" s="240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</row>
    <row r="130" spans="1:20" x14ac:dyDescent="0.25">
      <c r="A130" s="174"/>
      <c r="B130" s="240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</row>
    <row r="131" spans="1:20" x14ac:dyDescent="0.25">
      <c r="A131" s="174"/>
      <c r="B131" s="240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</row>
    <row r="132" spans="1:20" x14ac:dyDescent="0.25">
      <c r="A132" s="174"/>
      <c r="B132" s="240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</row>
    <row r="133" spans="1:20" x14ac:dyDescent="0.25">
      <c r="A133" s="174"/>
      <c r="B133" s="240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</row>
    <row r="134" spans="1:20" x14ac:dyDescent="0.25">
      <c r="A134" s="174"/>
      <c r="B134" s="240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</row>
    <row r="135" spans="1:20" x14ac:dyDescent="0.25">
      <c r="A135" s="174"/>
      <c r="B135" s="240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</row>
    <row r="136" spans="1:20" x14ac:dyDescent="0.25">
      <c r="A136" s="174"/>
      <c r="B136" s="240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</row>
    <row r="137" spans="1:20" x14ac:dyDescent="0.25">
      <c r="A137" s="174"/>
      <c r="B137" s="240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</row>
    <row r="138" spans="1:20" x14ac:dyDescent="0.25">
      <c r="A138" s="174"/>
      <c r="B138" s="240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</row>
    <row r="139" spans="1:20" x14ac:dyDescent="0.25">
      <c r="A139" s="174"/>
      <c r="B139" s="240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</row>
    <row r="140" spans="1:20" x14ac:dyDescent="0.25">
      <c r="A140" s="174"/>
      <c r="B140" s="240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</row>
    <row r="141" spans="1:20" x14ac:dyDescent="0.25">
      <c r="A141" s="174"/>
      <c r="B141" s="240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</row>
    <row r="142" spans="1:20" x14ac:dyDescent="0.25">
      <c r="A142" s="174"/>
      <c r="B142" s="240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</row>
    <row r="143" spans="1:20" x14ac:dyDescent="0.25">
      <c r="A143" s="174"/>
      <c r="B143" s="240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</row>
    <row r="144" spans="1:20" x14ac:dyDescent="0.25">
      <c r="A144" s="174"/>
      <c r="B144" s="240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</row>
    <row r="145" spans="1:20" x14ac:dyDescent="0.25">
      <c r="A145" s="174"/>
      <c r="B145" s="240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</row>
    <row r="146" spans="1:20" x14ac:dyDescent="0.25">
      <c r="A146" s="174"/>
      <c r="B146" s="240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</row>
    <row r="147" spans="1:20" x14ac:dyDescent="0.25">
      <c r="A147" s="174"/>
      <c r="B147" s="240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</row>
    <row r="148" spans="1:20" x14ac:dyDescent="0.25">
      <c r="A148" s="174"/>
      <c r="B148" s="240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</row>
    <row r="149" spans="1:20" x14ac:dyDescent="0.25">
      <c r="A149" s="174"/>
      <c r="B149" s="240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</row>
    <row r="150" spans="1:20" x14ac:dyDescent="0.25">
      <c r="A150" s="174"/>
      <c r="B150" s="240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</row>
    <row r="151" spans="1:20" x14ac:dyDescent="0.25">
      <c r="A151" s="174"/>
      <c r="B151" s="240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</row>
    <row r="152" spans="1:20" x14ac:dyDescent="0.25">
      <c r="A152" s="174"/>
      <c r="B152" s="240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</row>
    <row r="153" spans="1:20" x14ac:dyDescent="0.25">
      <c r="A153" s="174"/>
      <c r="B153" s="240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</row>
    <row r="154" spans="1:20" x14ac:dyDescent="0.25">
      <c r="A154" s="174"/>
      <c r="B154" s="240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</row>
    <row r="155" spans="1:20" x14ac:dyDescent="0.25">
      <c r="A155" s="174"/>
      <c r="B155" s="240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</row>
    <row r="156" spans="1:20" x14ac:dyDescent="0.25">
      <c r="A156" s="174"/>
      <c r="B156" s="240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</row>
    <row r="157" spans="1:20" x14ac:dyDescent="0.25">
      <c r="A157" s="174"/>
      <c r="B157" s="240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</row>
    <row r="158" spans="1:20" x14ac:dyDescent="0.25">
      <c r="A158" s="174"/>
      <c r="B158" s="240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</row>
    <row r="159" spans="1:20" x14ac:dyDescent="0.25">
      <c r="A159" s="174"/>
      <c r="B159" s="240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</row>
    <row r="160" spans="1:20" x14ac:dyDescent="0.25">
      <c r="A160" s="174"/>
      <c r="B160" s="240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</row>
    <row r="161" spans="1:20" x14ac:dyDescent="0.25">
      <c r="A161" s="174"/>
      <c r="B161" s="240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</row>
    <row r="162" spans="1:20" x14ac:dyDescent="0.25">
      <c r="A162" s="174"/>
      <c r="B162" s="240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</row>
    <row r="163" spans="1:20" x14ac:dyDescent="0.25">
      <c r="A163" s="174"/>
      <c r="B163" s="240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</row>
    <row r="164" spans="1:20" x14ac:dyDescent="0.25">
      <c r="A164" s="174"/>
      <c r="B164" s="240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</row>
    <row r="165" spans="1:20" x14ac:dyDescent="0.25">
      <c r="A165" s="174"/>
      <c r="B165" s="240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</row>
    <row r="166" spans="1:20" x14ac:dyDescent="0.25">
      <c r="A166" s="174"/>
      <c r="B166" s="240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</row>
    <row r="167" spans="1:20" x14ac:dyDescent="0.25">
      <c r="A167" s="174"/>
      <c r="B167" s="240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</row>
    <row r="168" spans="1:20" x14ac:dyDescent="0.25">
      <c r="A168" s="174"/>
      <c r="B168" s="240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</row>
    <row r="169" spans="1:20" x14ac:dyDescent="0.25">
      <c r="A169" s="174"/>
      <c r="B169" s="240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</row>
    <row r="170" spans="1:20" x14ac:dyDescent="0.25">
      <c r="A170" s="174"/>
      <c r="B170" s="240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</row>
    <row r="171" spans="1:20" x14ac:dyDescent="0.25">
      <c r="A171" s="174"/>
      <c r="B171" s="240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</row>
    <row r="172" spans="1:20" x14ac:dyDescent="0.25">
      <c r="A172" s="174"/>
      <c r="B172" s="240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</row>
    <row r="173" spans="1:20" x14ac:dyDescent="0.25">
      <c r="A173" s="174"/>
      <c r="B173" s="240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</row>
    <row r="174" spans="1:20" x14ac:dyDescent="0.25">
      <c r="A174" s="174"/>
      <c r="B174" s="240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</row>
    <row r="175" spans="1:20" x14ac:dyDescent="0.25">
      <c r="A175" s="174"/>
      <c r="B175" s="240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</row>
    <row r="176" spans="1:20" x14ac:dyDescent="0.25">
      <c r="A176" s="174"/>
      <c r="B176" s="240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</row>
    <row r="177" spans="1:20" x14ac:dyDescent="0.25">
      <c r="A177" s="174"/>
      <c r="B177" s="240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</row>
    <row r="178" spans="1:20" x14ac:dyDescent="0.25">
      <c r="A178" s="174"/>
      <c r="B178" s="240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</row>
    <row r="179" spans="1:20" x14ac:dyDescent="0.25">
      <c r="A179" s="174"/>
      <c r="B179" s="240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</row>
    <row r="180" spans="1:20" x14ac:dyDescent="0.25">
      <c r="A180" s="174"/>
      <c r="B180" s="240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</row>
    <row r="181" spans="1:20" x14ac:dyDescent="0.25">
      <c r="A181" s="174"/>
      <c r="B181" s="240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</row>
    <row r="182" spans="1:20" x14ac:dyDescent="0.25">
      <c r="A182" s="174"/>
      <c r="B182" s="240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</row>
    <row r="183" spans="1:20" x14ac:dyDescent="0.25">
      <c r="A183" s="174"/>
      <c r="B183" s="240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</row>
    <row r="184" spans="1:20" x14ac:dyDescent="0.25">
      <c r="A184" s="174"/>
      <c r="B184" s="240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</row>
    <row r="185" spans="1:20" x14ac:dyDescent="0.25">
      <c r="A185" s="174"/>
      <c r="B185" s="240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</row>
    <row r="186" spans="1:20" x14ac:dyDescent="0.25">
      <c r="A186" s="174"/>
      <c r="B186" s="240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</row>
    <row r="187" spans="1:20" x14ac:dyDescent="0.25">
      <c r="A187" s="174"/>
      <c r="B187" s="240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</row>
    <row r="188" spans="1:20" x14ac:dyDescent="0.25">
      <c r="A188" s="174"/>
      <c r="B188" s="240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</row>
    <row r="189" spans="1:20" x14ac:dyDescent="0.25">
      <c r="A189" s="174"/>
      <c r="B189" s="240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</row>
    <row r="190" spans="1:20" x14ac:dyDescent="0.25">
      <c r="A190" s="174"/>
      <c r="B190" s="240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</row>
    <row r="191" spans="1:20" x14ac:dyDescent="0.25">
      <c r="A191" s="174"/>
      <c r="B191" s="240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</row>
    <row r="192" spans="1:20" x14ac:dyDescent="0.25">
      <c r="A192" s="174"/>
      <c r="B192" s="240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</row>
    <row r="193" spans="1:20" x14ac:dyDescent="0.25">
      <c r="A193" s="174"/>
      <c r="B193" s="240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</row>
    <row r="194" spans="1:20" x14ac:dyDescent="0.25">
      <c r="A194" s="174"/>
      <c r="B194" s="240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</row>
    <row r="195" spans="1:20" x14ac:dyDescent="0.25">
      <c r="A195" s="174"/>
      <c r="B195" s="240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</row>
    <row r="196" spans="1:20" x14ac:dyDescent="0.25">
      <c r="A196" s="174"/>
      <c r="B196" s="240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</row>
    <row r="197" spans="1:20" x14ac:dyDescent="0.25">
      <c r="A197" s="174"/>
      <c r="B197" s="240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</row>
    <row r="198" spans="1:20" x14ac:dyDescent="0.25">
      <c r="A198" s="174"/>
      <c r="B198" s="240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</row>
    <row r="199" spans="1:20" x14ac:dyDescent="0.25">
      <c r="A199" s="174"/>
      <c r="B199" s="240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</row>
    <row r="200" spans="1:20" x14ac:dyDescent="0.25">
      <c r="A200" s="174"/>
      <c r="B200" s="240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</row>
    <row r="201" spans="1:20" x14ac:dyDescent="0.25">
      <c r="A201" s="174"/>
      <c r="B201" s="240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</row>
    <row r="202" spans="1:20" x14ac:dyDescent="0.25">
      <c r="A202" s="174"/>
      <c r="B202" s="240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</row>
    <row r="203" spans="1:20" x14ac:dyDescent="0.25">
      <c r="A203" s="174"/>
      <c r="B203" s="240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</row>
    <row r="204" spans="1:20" x14ac:dyDescent="0.25">
      <c r="A204" s="174"/>
      <c r="B204" s="240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</row>
    <row r="205" spans="1:20" x14ac:dyDescent="0.25">
      <c r="A205" s="174"/>
      <c r="B205" s="240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</row>
    <row r="206" spans="1:20" x14ac:dyDescent="0.25">
      <c r="A206" s="174"/>
      <c r="B206" s="240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</row>
    <row r="207" spans="1:20" x14ac:dyDescent="0.25">
      <c r="A207" s="174"/>
      <c r="B207" s="240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</row>
    <row r="208" spans="1:20" x14ac:dyDescent="0.25">
      <c r="A208" s="174"/>
      <c r="B208" s="240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</row>
    <row r="209" spans="1:20" x14ac:dyDescent="0.25">
      <c r="A209" s="174"/>
      <c r="B209" s="240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</row>
    <row r="210" spans="1:20" x14ac:dyDescent="0.25">
      <c r="A210" s="174"/>
      <c r="B210" s="240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</row>
    <row r="211" spans="1:20" x14ac:dyDescent="0.25">
      <c r="A211" s="174"/>
      <c r="B211" s="240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</row>
    <row r="212" spans="1:20" x14ac:dyDescent="0.25">
      <c r="A212" s="174"/>
      <c r="B212" s="240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</row>
    <row r="213" spans="1:20" x14ac:dyDescent="0.25">
      <c r="A213" s="174"/>
      <c r="B213" s="240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</row>
    <row r="214" spans="1:20" x14ac:dyDescent="0.25">
      <c r="A214" s="174"/>
      <c r="B214" s="240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</row>
    <row r="215" spans="1:20" x14ac:dyDescent="0.25">
      <c r="A215" s="174"/>
      <c r="B215" s="240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</row>
    <row r="216" spans="1:20" x14ac:dyDescent="0.25">
      <c r="A216" s="174"/>
      <c r="B216" s="240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</row>
    <row r="217" spans="1:20" x14ac:dyDescent="0.25">
      <c r="A217" s="174"/>
      <c r="B217" s="240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</row>
    <row r="218" spans="1:20" x14ac:dyDescent="0.25">
      <c r="A218" s="174"/>
      <c r="B218" s="240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</row>
    <row r="219" spans="1:20" x14ac:dyDescent="0.25">
      <c r="A219" s="174"/>
      <c r="B219" s="240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</row>
    <row r="220" spans="1:20" x14ac:dyDescent="0.25">
      <c r="A220" s="174"/>
      <c r="B220" s="240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</row>
    <row r="221" spans="1:20" x14ac:dyDescent="0.25">
      <c r="A221" s="174"/>
      <c r="B221" s="240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</row>
    <row r="222" spans="1:20" x14ac:dyDescent="0.25">
      <c r="A222" s="174"/>
      <c r="B222" s="240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</row>
    <row r="223" spans="1:20" x14ac:dyDescent="0.25">
      <c r="A223" s="174"/>
      <c r="B223" s="240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</row>
    <row r="224" spans="1:20" x14ac:dyDescent="0.25">
      <c r="A224" s="174"/>
      <c r="B224" s="240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</row>
    <row r="225" spans="1:20" x14ac:dyDescent="0.25">
      <c r="A225" s="174"/>
      <c r="B225" s="240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</row>
    <row r="226" spans="1:20" x14ac:dyDescent="0.25">
      <c r="A226" s="174"/>
      <c r="B226" s="240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</row>
    <row r="227" spans="1:20" x14ac:dyDescent="0.25">
      <c r="A227" s="174"/>
      <c r="B227" s="240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</row>
    <row r="228" spans="1:20" x14ac:dyDescent="0.25">
      <c r="A228" s="174"/>
      <c r="B228" s="240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</row>
    <row r="229" spans="1:20" x14ac:dyDescent="0.25">
      <c r="A229" s="174"/>
      <c r="B229" s="240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</row>
    <row r="230" spans="1:20" x14ac:dyDescent="0.25">
      <c r="A230" s="174"/>
      <c r="B230" s="240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</row>
    <row r="231" spans="1:20" x14ac:dyDescent="0.25">
      <c r="A231" s="174"/>
      <c r="B231" s="240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</row>
    <row r="232" spans="1:20" x14ac:dyDescent="0.25">
      <c r="A232" s="174"/>
      <c r="B232" s="240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</row>
    <row r="233" spans="1:20" x14ac:dyDescent="0.25">
      <c r="A233" s="174"/>
      <c r="B233" s="240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</row>
    <row r="234" spans="1:20" x14ac:dyDescent="0.25">
      <c r="A234" s="174"/>
      <c r="B234" s="240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</row>
    <row r="235" spans="1:20" x14ac:dyDescent="0.25">
      <c r="A235" s="174"/>
      <c r="B235" s="240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</row>
    <row r="236" spans="1:20" x14ac:dyDescent="0.25">
      <c r="A236" s="174"/>
      <c r="B236" s="240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</row>
    <row r="237" spans="1:20" x14ac:dyDescent="0.25">
      <c r="A237" s="174"/>
      <c r="B237" s="240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</row>
    <row r="238" spans="1:20" x14ac:dyDescent="0.25">
      <c r="A238" s="174"/>
      <c r="B238" s="240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</row>
    <row r="239" spans="1:20" x14ac:dyDescent="0.25">
      <c r="A239" s="174"/>
      <c r="B239" s="240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  <c r="T239" s="174"/>
    </row>
    <row r="240" spans="1:20" x14ac:dyDescent="0.25">
      <c r="A240" s="174"/>
      <c r="B240" s="240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</row>
    <row r="241" spans="1:20" x14ac:dyDescent="0.25">
      <c r="A241" s="174"/>
      <c r="B241" s="240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  <c r="T241" s="174"/>
    </row>
    <row r="242" spans="1:20" x14ac:dyDescent="0.25">
      <c r="A242" s="174"/>
      <c r="B242" s="240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</row>
    <row r="243" spans="1:20" x14ac:dyDescent="0.25">
      <c r="A243" s="174"/>
      <c r="B243" s="240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</row>
    <row r="244" spans="1:20" x14ac:dyDescent="0.25">
      <c r="A244" s="174"/>
      <c r="B244" s="240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</row>
    <row r="245" spans="1:20" x14ac:dyDescent="0.25">
      <c r="A245" s="174"/>
      <c r="B245" s="240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</row>
    <row r="246" spans="1:20" x14ac:dyDescent="0.25">
      <c r="A246" s="174"/>
      <c r="B246" s="240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</row>
    <row r="247" spans="1:20" x14ac:dyDescent="0.25">
      <c r="A247" s="174"/>
      <c r="B247" s="240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</row>
    <row r="248" spans="1:20" x14ac:dyDescent="0.25">
      <c r="A248" s="174"/>
      <c r="B248" s="240"/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</row>
    <row r="249" spans="1:20" x14ac:dyDescent="0.25">
      <c r="A249" s="174"/>
      <c r="B249" s="240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</row>
    <row r="250" spans="1:20" x14ac:dyDescent="0.25">
      <c r="A250" s="174"/>
      <c r="B250" s="240"/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</row>
    <row r="251" spans="1:20" x14ac:dyDescent="0.25">
      <c r="A251" s="174"/>
      <c r="B251" s="240"/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/>
    </row>
    <row r="252" spans="1:20" x14ac:dyDescent="0.25">
      <c r="A252" s="174"/>
      <c r="B252" s="240"/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</row>
    <row r="253" spans="1:20" x14ac:dyDescent="0.25">
      <c r="A253" s="174"/>
      <c r="B253" s="240"/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</row>
    <row r="254" spans="1:20" x14ac:dyDescent="0.25">
      <c r="A254" s="174"/>
      <c r="B254" s="240"/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</row>
    <row r="255" spans="1:20" x14ac:dyDescent="0.25">
      <c r="A255" s="174"/>
      <c r="B255" s="240"/>
      <c r="C255" s="174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  <c r="T255" s="174"/>
    </row>
    <row r="256" spans="1:20" x14ac:dyDescent="0.25">
      <c r="A256" s="174"/>
      <c r="B256" s="240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  <c r="T256" s="174"/>
    </row>
    <row r="257" spans="1:20" x14ac:dyDescent="0.25">
      <c r="A257" s="174"/>
      <c r="B257" s="240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</row>
    <row r="258" spans="1:20" x14ac:dyDescent="0.25">
      <c r="A258" s="174"/>
      <c r="B258" s="240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</row>
    <row r="259" spans="1:20" x14ac:dyDescent="0.25">
      <c r="A259" s="174"/>
      <c r="B259" s="240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</row>
    <row r="260" spans="1:20" x14ac:dyDescent="0.25">
      <c r="A260" s="174"/>
      <c r="B260" s="240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</row>
    <row r="261" spans="1:20" x14ac:dyDescent="0.25">
      <c r="A261" s="174"/>
      <c r="B261" s="240"/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</row>
    <row r="262" spans="1:20" x14ac:dyDescent="0.25">
      <c r="A262" s="174"/>
      <c r="B262" s="240"/>
      <c r="C262" s="174"/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</row>
    <row r="263" spans="1:20" x14ac:dyDescent="0.25">
      <c r="A263" s="174"/>
      <c r="B263" s="240"/>
      <c r="C263" s="174"/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</row>
    <row r="264" spans="1:20" x14ac:dyDescent="0.25">
      <c r="A264" s="174"/>
      <c r="B264" s="240"/>
      <c r="C264" s="174"/>
      <c r="D264" s="174"/>
      <c r="E264" s="174"/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</row>
    <row r="265" spans="1:20" x14ac:dyDescent="0.25">
      <c r="A265" s="174"/>
      <c r="B265" s="240"/>
      <c r="C265" s="174"/>
      <c r="D265" s="174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</row>
    <row r="266" spans="1:20" x14ac:dyDescent="0.25">
      <c r="A266" s="174"/>
      <c r="B266" s="240"/>
      <c r="C266" s="174"/>
      <c r="D266" s="174"/>
      <c r="E266" s="174"/>
      <c r="F266" s="174"/>
      <c r="G266" s="174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4"/>
      <c r="T266" s="174"/>
    </row>
    <row r="267" spans="1:20" x14ac:dyDescent="0.25">
      <c r="A267" s="174"/>
      <c r="B267" s="240"/>
      <c r="C267" s="174"/>
      <c r="D267" s="174"/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</row>
    <row r="268" spans="1:20" x14ac:dyDescent="0.25">
      <c r="A268" s="174"/>
      <c r="B268" s="240"/>
      <c r="C268" s="174"/>
      <c r="D268" s="174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</row>
    <row r="269" spans="1:20" x14ac:dyDescent="0.25">
      <c r="A269" s="174"/>
      <c r="B269" s="240"/>
      <c r="C269" s="174"/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</row>
    <row r="270" spans="1:20" x14ac:dyDescent="0.25">
      <c r="A270" s="174"/>
      <c r="B270" s="240"/>
      <c r="C270" s="174"/>
      <c r="D270" s="174"/>
      <c r="E270" s="174"/>
      <c r="F270" s="174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</row>
    <row r="271" spans="1:20" x14ac:dyDescent="0.25">
      <c r="A271" s="174"/>
      <c r="B271" s="240"/>
      <c r="C271" s="174"/>
      <c r="D271" s="174"/>
      <c r="E271" s="174"/>
      <c r="F271" s="174"/>
      <c r="G271" s="174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  <c r="T271" s="174"/>
    </row>
    <row r="272" spans="1:20" x14ac:dyDescent="0.25">
      <c r="A272" s="174"/>
      <c r="B272" s="240"/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</row>
    <row r="273" spans="1:20" x14ac:dyDescent="0.25">
      <c r="A273" s="174"/>
      <c r="B273" s="240"/>
      <c r="C273" s="174"/>
      <c r="D273" s="174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</row>
    <row r="274" spans="1:20" x14ac:dyDescent="0.25">
      <c r="A274" s="174"/>
      <c r="B274" s="240"/>
      <c r="C274" s="174"/>
      <c r="D274" s="174"/>
      <c r="E274" s="174"/>
      <c r="F274" s="174"/>
      <c r="G274" s="174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  <c r="T274" s="174"/>
    </row>
    <row r="275" spans="1:20" x14ac:dyDescent="0.25">
      <c r="A275" s="174"/>
      <c r="B275" s="240"/>
      <c r="C275" s="174"/>
      <c r="D275" s="174"/>
      <c r="E275" s="174"/>
      <c r="F275" s="174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  <c r="T275" s="174"/>
    </row>
    <row r="276" spans="1:20" x14ac:dyDescent="0.25">
      <c r="A276" s="174"/>
      <c r="B276" s="240"/>
      <c r="C276" s="174"/>
      <c r="D276" s="174"/>
      <c r="E276" s="174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</row>
    <row r="277" spans="1:20" x14ac:dyDescent="0.25">
      <c r="A277" s="174"/>
      <c r="B277" s="240"/>
      <c r="C277" s="174"/>
      <c r="D277" s="174"/>
      <c r="E277" s="174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</row>
    <row r="278" spans="1:20" x14ac:dyDescent="0.25">
      <c r="A278" s="174"/>
      <c r="B278" s="240"/>
      <c r="C278" s="174"/>
      <c r="D278" s="174"/>
      <c r="E278" s="174"/>
      <c r="F278" s="174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  <c r="T278" s="174"/>
    </row>
    <row r="279" spans="1:20" x14ac:dyDescent="0.25">
      <c r="A279" s="174"/>
      <c r="B279" s="240"/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</row>
    <row r="280" spans="1:20" x14ac:dyDescent="0.25">
      <c r="A280" s="174"/>
      <c r="B280" s="240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</row>
    <row r="281" spans="1:20" x14ac:dyDescent="0.25">
      <c r="A281" s="174"/>
      <c r="B281" s="240"/>
      <c r="C281" s="174"/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</row>
    <row r="282" spans="1:20" x14ac:dyDescent="0.25">
      <c r="A282" s="174"/>
      <c r="B282" s="240"/>
      <c r="C282" s="174"/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</row>
    <row r="283" spans="1:20" x14ac:dyDescent="0.25">
      <c r="A283" s="174"/>
      <c r="B283" s="240"/>
      <c r="C283" s="174"/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</row>
    <row r="284" spans="1:20" x14ac:dyDescent="0.25">
      <c r="A284" s="174"/>
      <c r="B284" s="240"/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</row>
    <row r="285" spans="1:20" x14ac:dyDescent="0.25">
      <c r="A285" s="174"/>
      <c r="B285" s="240"/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</row>
    <row r="286" spans="1:20" x14ac:dyDescent="0.25">
      <c r="A286" s="174"/>
      <c r="B286" s="240"/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</row>
    <row r="287" spans="1:20" x14ac:dyDescent="0.25">
      <c r="A287" s="174"/>
      <c r="B287" s="240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</row>
    <row r="288" spans="1:20" x14ac:dyDescent="0.25">
      <c r="A288" s="174"/>
      <c r="B288" s="240"/>
      <c r="C288" s="174"/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</row>
    <row r="289" spans="1:20" x14ac:dyDescent="0.25">
      <c r="A289" s="174"/>
      <c r="B289" s="240"/>
      <c r="C289" s="174"/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</row>
    <row r="290" spans="1:20" x14ac:dyDescent="0.25">
      <c r="A290" s="174"/>
      <c r="B290" s="240"/>
      <c r="C290" s="174"/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</row>
    <row r="291" spans="1:20" x14ac:dyDescent="0.25">
      <c r="A291" s="174"/>
      <c r="B291" s="240"/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</row>
    <row r="292" spans="1:20" x14ac:dyDescent="0.25">
      <c r="A292" s="174"/>
      <c r="B292" s="240"/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</row>
    <row r="293" spans="1:20" x14ac:dyDescent="0.25">
      <c r="A293" s="174"/>
      <c r="B293" s="240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</row>
    <row r="294" spans="1:20" x14ac:dyDescent="0.25">
      <c r="A294" s="174"/>
      <c r="B294" s="240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</row>
    <row r="295" spans="1:20" x14ac:dyDescent="0.25">
      <c r="A295" s="174"/>
      <c r="B295" s="240"/>
      <c r="C295" s="174"/>
      <c r="D295" s="174"/>
      <c r="E295" s="174"/>
      <c r="F295" s="174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4"/>
      <c r="T295" s="174"/>
    </row>
    <row r="296" spans="1:20" x14ac:dyDescent="0.25">
      <c r="A296" s="174"/>
      <c r="B296" s="240"/>
      <c r="C296" s="174"/>
      <c r="D296" s="174"/>
      <c r="E296" s="174"/>
      <c r="F296" s="174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4"/>
      <c r="T296" s="174"/>
    </row>
    <row r="297" spans="1:20" x14ac:dyDescent="0.25">
      <c r="A297" s="174"/>
      <c r="B297" s="240"/>
      <c r="C297" s="174"/>
      <c r="D297" s="174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</row>
    <row r="298" spans="1:20" x14ac:dyDescent="0.25">
      <c r="A298" s="174"/>
      <c r="B298" s="240"/>
      <c r="C298" s="174"/>
      <c r="D298" s="174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  <c r="S298" s="174"/>
      <c r="T298" s="174"/>
    </row>
    <row r="299" spans="1:20" x14ac:dyDescent="0.25">
      <c r="A299" s="174"/>
      <c r="B299" s="240"/>
      <c r="C299" s="174"/>
      <c r="D299" s="174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4"/>
      <c r="T299" s="174"/>
    </row>
    <row r="300" spans="1:20" x14ac:dyDescent="0.25">
      <c r="A300" s="174"/>
      <c r="B300" s="240"/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</row>
    <row r="301" spans="1:20" x14ac:dyDescent="0.25">
      <c r="A301" s="174"/>
      <c r="B301" s="240"/>
      <c r="C301" s="174"/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  <c r="T301" s="174"/>
    </row>
    <row r="302" spans="1:20" x14ac:dyDescent="0.25">
      <c r="A302" s="174"/>
      <c r="B302" s="240"/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4"/>
      <c r="T302" s="174"/>
    </row>
    <row r="303" spans="1:20" x14ac:dyDescent="0.25">
      <c r="A303" s="174"/>
      <c r="B303" s="240"/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4"/>
      <c r="T303" s="174"/>
    </row>
    <row r="304" spans="1:20" x14ac:dyDescent="0.25">
      <c r="A304" s="174"/>
      <c r="B304" s="240"/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  <c r="T304" s="174"/>
    </row>
    <row r="305" spans="1:20" x14ac:dyDescent="0.25">
      <c r="A305" s="174"/>
      <c r="B305" s="240"/>
      <c r="C305" s="174"/>
      <c r="D305" s="174"/>
      <c r="E305" s="174"/>
      <c r="F305" s="174"/>
      <c r="G305" s="174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4"/>
      <c r="T305" s="174"/>
    </row>
    <row r="306" spans="1:20" x14ac:dyDescent="0.25">
      <c r="A306" s="174"/>
      <c r="B306" s="240"/>
      <c r="C306" s="174"/>
      <c r="D306" s="174"/>
      <c r="E306" s="174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</row>
    <row r="307" spans="1:20" x14ac:dyDescent="0.25">
      <c r="A307" s="174"/>
      <c r="B307" s="240"/>
      <c r="C307" s="174"/>
      <c r="D307" s="174"/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4"/>
      <c r="T307" s="174"/>
    </row>
    <row r="308" spans="1:20" x14ac:dyDescent="0.25">
      <c r="A308" s="174"/>
      <c r="B308" s="240"/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</row>
    <row r="309" spans="1:20" x14ac:dyDescent="0.25">
      <c r="A309" s="174"/>
      <c r="B309" s="240"/>
      <c r="C309" s="174"/>
      <c r="D309" s="174"/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</row>
    <row r="310" spans="1:20" x14ac:dyDescent="0.25">
      <c r="A310" s="174"/>
      <c r="B310" s="240"/>
      <c r="C310" s="174"/>
      <c r="D310" s="174"/>
      <c r="E310" s="174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  <c r="T310" s="174"/>
    </row>
    <row r="311" spans="1:20" x14ac:dyDescent="0.25">
      <c r="A311" s="174"/>
      <c r="B311" s="240"/>
      <c r="C311" s="174"/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  <c r="T311" s="174"/>
    </row>
    <row r="312" spans="1:20" x14ac:dyDescent="0.25">
      <c r="A312" s="174"/>
      <c r="B312" s="240"/>
      <c r="C312" s="174"/>
      <c r="D312" s="174"/>
      <c r="E312" s="174"/>
      <c r="F312" s="174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74"/>
    </row>
    <row r="313" spans="1:20" x14ac:dyDescent="0.25">
      <c r="A313" s="174"/>
      <c r="B313" s="240"/>
      <c r="C313" s="174"/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4"/>
      <c r="T313" s="174"/>
    </row>
    <row r="314" spans="1:20" x14ac:dyDescent="0.25">
      <c r="A314" s="174"/>
      <c r="B314" s="240"/>
      <c r="C314" s="174"/>
      <c r="D314" s="174"/>
      <c r="E314" s="174"/>
      <c r="F314" s="174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4"/>
      <c r="T314" s="174"/>
    </row>
    <row r="315" spans="1:20" x14ac:dyDescent="0.25">
      <c r="A315" s="174"/>
      <c r="B315" s="240"/>
      <c r="C315" s="174"/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</row>
    <row r="316" spans="1:20" x14ac:dyDescent="0.25">
      <c r="A316" s="174"/>
      <c r="B316" s="240"/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</row>
    <row r="317" spans="1:20" x14ac:dyDescent="0.25">
      <c r="A317" s="174"/>
      <c r="B317" s="240"/>
      <c r="C317" s="174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</row>
    <row r="318" spans="1:20" x14ac:dyDescent="0.25">
      <c r="A318" s="174"/>
      <c r="B318" s="240"/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</row>
    <row r="319" spans="1:20" x14ac:dyDescent="0.25">
      <c r="A319" s="174"/>
      <c r="B319" s="240"/>
      <c r="C319" s="174"/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</row>
    <row r="320" spans="1:20" x14ac:dyDescent="0.25">
      <c r="A320" s="174"/>
      <c r="B320" s="240"/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</row>
    <row r="321" spans="1:20" x14ac:dyDescent="0.25">
      <c r="A321" s="174"/>
      <c r="B321" s="240"/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</row>
    <row r="322" spans="1:20" x14ac:dyDescent="0.25">
      <c r="A322" s="174"/>
      <c r="B322" s="240"/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</row>
    <row r="323" spans="1:20" x14ac:dyDescent="0.25">
      <c r="A323" s="174"/>
      <c r="B323" s="240"/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4"/>
    </row>
    <row r="324" spans="1:20" x14ac:dyDescent="0.25">
      <c r="A324" s="174"/>
      <c r="B324" s="240"/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</row>
    <row r="325" spans="1:20" x14ac:dyDescent="0.25">
      <c r="A325" s="174"/>
      <c r="B325" s="240"/>
      <c r="C325" s="174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</row>
    <row r="326" spans="1:20" x14ac:dyDescent="0.25">
      <c r="A326" s="174"/>
      <c r="B326" s="240"/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</row>
    <row r="327" spans="1:20" x14ac:dyDescent="0.25">
      <c r="A327" s="174"/>
      <c r="B327" s="240"/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</row>
    <row r="328" spans="1:20" x14ac:dyDescent="0.25">
      <c r="A328" s="174"/>
      <c r="B328" s="240"/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</row>
    <row r="329" spans="1:20" x14ac:dyDescent="0.25">
      <c r="A329" s="174"/>
      <c r="B329" s="240"/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</row>
    <row r="330" spans="1:20" x14ac:dyDescent="0.25">
      <c r="A330" s="174"/>
      <c r="B330" s="240"/>
      <c r="C330" s="174"/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</row>
    <row r="331" spans="1:20" x14ac:dyDescent="0.25">
      <c r="A331" s="174"/>
      <c r="B331" s="240"/>
      <c r="C331" s="174"/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4"/>
    </row>
    <row r="332" spans="1:20" x14ac:dyDescent="0.25">
      <c r="A332" s="174"/>
      <c r="B332" s="240"/>
      <c r="C332" s="174"/>
      <c r="D332" s="174"/>
      <c r="E332" s="174"/>
      <c r="F332" s="174"/>
      <c r="G332" s="174"/>
      <c r="H332" s="174"/>
      <c r="I332" s="174"/>
      <c r="J332" s="174"/>
      <c r="K332" s="174"/>
      <c r="L332" s="174"/>
      <c r="M332" s="174"/>
      <c r="N332" s="174"/>
      <c r="O332" s="174"/>
      <c r="P332" s="174"/>
      <c r="Q332" s="174"/>
      <c r="R332" s="174"/>
      <c r="S332" s="174"/>
      <c r="T332" s="174"/>
    </row>
    <row r="333" spans="1:20" x14ac:dyDescent="0.25">
      <c r="A333" s="174"/>
      <c r="B333" s="240"/>
      <c r="C333" s="174"/>
      <c r="D333" s="174"/>
      <c r="E333" s="174"/>
      <c r="F333" s="174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4"/>
    </row>
    <row r="334" spans="1:20" x14ac:dyDescent="0.25">
      <c r="A334" s="174"/>
      <c r="B334" s="240"/>
      <c r="C334" s="174"/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4"/>
      <c r="T334" s="174"/>
    </row>
    <row r="335" spans="1:20" x14ac:dyDescent="0.25">
      <c r="A335" s="174"/>
      <c r="B335" s="240"/>
      <c r="C335" s="174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</row>
    <row r="336" spans="1:20" x14ac:dyDescent="0.25">
      <c r="A336" s="174"/>
      <c r="B336" s="240"/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</row>
    <row r="337" spans="1:20" x14ac:dyDescent="0.25">
      <c r="A337" s="174"/>
      <c r="B337" s="240"/>
      <c r="C337" s="174"/>
      <c r="D337" s="174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  <c r="T337" s="174"/>
    </row>
    <row r="338" spans="1:20" x14ac:dyDescent="0.25">
      <c r="A338" s="174"/>
      <c r="B338" s="240"/>
      <c r="C338" s="174"/>
      <c r="D338" s="174"/>
      <c r="E338" s="174"/>
      <c r="F338" s="174"/>
      <c r="G338" s="174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  <c r="T338" s="174"/>
    </row>
    <row r="339" spans="1:20" x14ac:dyDescent="0.25">
      <c r="A339" s="174"/>
      <c r="B339" s="240"/>
      <c r="C339" s="174"/>
      <c r="D339" s="174"/>
      <c r="E339" s="174"/>
      <c r="F339" s="174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</row>
    <row r="340" spans="1:20" x14ac:dyDescent="0.25">
      <c r="A340" s="174"/>
      <c r="B340" s="240"/>
      <c r="C340" s="174"/>
      <c r="D340" s="174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4"/>
      <c r="T340" s="174"/>
    </row>
    <row r="341" spans="1:20" x14ac:dyDescent="0.25">
      <c r="A341" s="174"/>
      <c r="B341" s="240"/>
      <c r="C341" s="174"/>
      <c r="D341" s="174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4"/>
    </row>
    <row r="342" spans="1:20" x14ac:dyDescent="0.25">
      <c r="A342" s="174"/>
      <c r="B342" s="240"/>
      <c r="C342" s="174"/>
      <c r="D342" s="174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</row>
    <row r="343" spans="1:20" x14ac:dyDescent="0.25">
      <c r="A343" s="174"/>
      <c r="B343" s="240"/>
      <c r="C343" s="174"/>
      <c r="D343" s="174"/>
      <c r="E343" s="174"/>
      <c r="F343" s="174"/>
      <c r="G343" s="174"/>
      <c r="H343" s="174"/>
      <c r="I343" s="174"/>
      <c r="J343" s="174"/>
      <c r="K343" s="174"/>
      <c r="L343" s="174"/>
      <c r="M343" s="174"/>
      <c r="N343" s="174"/>
      <c r="O343" s="174"/>
      <c r="P343" s="174"/>
      <c r="Q343" s="174"/>
      <c r="R343" s="174"/>
      <c r="S343" s="174"/>
      <c r="T343" s="174"/>
    </row>
    <row r="344" spans="1:20" x14ac:dyDescent="0.25">
      <c r="A344" s="174"/>
      <c r="B344" s="240"/>
      <c r="C344" s="174"/>
      <c r="D344" s="174"/>
      <c r="E344" s="174"/>
      <c r="F344" s="174"/>
      <c r="G344" s="174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4"/>
      <c r="S344" s="174"/>
      <c r="T344" s="174"/>
    </row>
    <row r="345" spans="1:20" x14ac:dyDescent="0.25">
      <c r="A345" s="174"/>
      <c r="B345" s="240"/>
      <c r="C345" s="174"/>
      <c r="D345" s="174"/>
      <c r="E345" s="174"/>
      <c r="F345" s="174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</row>
    <row r="346" spans="1:20" x14ac:dyDescent="0.25">
      <c r="A346" s="174"/>
      <c r="B346" s="240"/>
      <c r="C346" s="174"/>
      <c r="D346" s="174"/>
      <c r="E346" s="174"/>
      <c r="F346" s="174"/>
      <c r="G346" s="174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4"/>
      <c r="T346" s="174"/>
    </row>
    <row r="347" spans="1:20" x14ac:dyDescent="0.25">
      <c r="A347" s="174"/>
      <c r="B347" s="240"/>
      <c r="C347" s="174"/>
      <c r="D347" s="174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  <c r="T347" s="174"/>
    </row>
    <row r="348" spans="1:20" x14ac:dyDescent="0.25">
      <c r="A348" s="174"/>
      <c r="B348" s="240"/>
      <c r="C348" s="174"/>
      <c r="D348" s="174"/>
      <c r="E348" s="174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</row>
    <row r="349" spans="1:20" x14ac:dyDescent="0.25">
      <c r="A349" s="174"/>
      <c r="B349" s="240"/>
      <c r="C349" s="174"/>
      <c r="D349" s="174"/>
      <c r="E349" s="174"/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174"/>
    </row>
    <row r="350" spans="1:20" x14ac:dyDescent="0.25">
      <c r="A350" s="174"/>
      <c r="B350" s="240"/>
      <c r="C350" s="174"/>
      <c r="D350" s="174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74"/>
    </row>
    <row r="351" spans="1:20" x14ac:dyDescent="0.25">
      <c r="A351" s="174"/>
      <c r="B351" s="240"/>
      <c r="C351" s="174"/>
      <c r="D351" s="174"/>
      <c r="E351" s="174"/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</row>
    <row r="352" spans="1:20" x14ac:dyDescent="0.25">
      <c r="A352" s="174"/>
      <c r="B352" s="240"/>
      <c r="C352" s="174"/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</row>
    <row r="353" spans="1:20" x14ac:dyDescent="0.25">
      <c r="A353" s="174"/>
      <c r="B353" s="240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</row>
    <row r="354" spans="1:20" x14ac:dyDescent="0.25">
      <c r="A354" s="174"/>
      <c r="B354" s="240"/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4"/>
      <c r="T354" s="174"/>
    </row>
    <row r="355" spans="1:20" x14ac:dyDescent="0.25">
      <c r="A355" s="174"/>
      <c r="B355" s="240"/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74"/>
    </row>
    <row r="356" spans="1:20" x14ac:dyDescent="0.25">
      <c r="A356" s="174"/>
      <c r="B356" s="240"/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74"/>
    </row>
    <row r="357" spans="1:20" x14ac:dyDescent="0.25">
      <c r="A357" s="174"/>
      <c r="B357" s="240"/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</row>
    <row r="358" spans="1:20" x14ac:dyDescent="0.25">
      <c r="A358" s="174"/>
      <c r="B358" s="240"/>
      <c r="C358" s="174"/>
      <c r="D358" s="174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  <c r="S358" s="174"/>
      <c r="T358" s="174"/>
    </row>
    <row r="359" spans="1:20" x14ac:dyDescent="0.25">
      <c r="A359" s="174"/>
      <c r="B359" s="240"/>
      <c r="C359" s="174"/>
      <c r="D359" s="174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174"/>
      <c r="S359" s="174"/>
      <c r="T359" s="174"/>
    </row>
    <row r="360" spans="1:20" x14ac:dyDescent="0.25">
      <c r="A360" s="174"/>
      <c r="B360" s="240"/>
      <c r="C360" s="17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</row>
    <row r="361" spans="1:20" x14ac:dyDescent="0.25">
      <c r="A361" s="174"/>
      <c r="B361" s="240"/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</row>
    <row r="362" spans="1:20" x14ac:dyDescent="0.25">
      <c r="A362" s="174"/>
      <c r="B362" s="240"/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</row>
    <row r="363" spans="1:20" x14ac:dyDescent="0.25">
      <c r="A363" s="174"/>
      <c r="B363" s="240"/>
      <c r="C363" s="174"/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</row>
    <row r="364" spans="1:20" x14ac:dyDescent="0.25">
      <c r="A364" s="174"/>
      <c r="B364" s="240"/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</row>
    <row r="365" spans="1:20" x14ac:dyDescent="0.25">
      <c r="A365" s="174"/>
      <c r="B365" s="240"/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  <c r="T365" s="174"/>
    </row>
    <row r="366" spans="1:20" x14ac:dyDescent="0.25">
      <c r="A366" s="174"/>
      <c r="B366" s="240"/>
      <c r="C366" s="174"/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</row>
    <row r="367" spans="1:20" x14ac:dyDescent="0.25">
      <c r="A367" s="174"/>
      <c r="B367" s="240"/>
      <c r="C367" s="174"/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4"/>
      <c r="T367" s="174"/>
    </row>
    <row r="368" spans="1:20" x14ac:dyDescent="0.25">
      <c r="A368" s="174"/>
      <c r="B368" s="240"/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4"/>
      <c r="T368" s="174"/>
    </row>
    <row r="369" spans="1:20" x14ac:dyDescent="0.25">
      <c r="A369" s="174"/>
      <c r="B369" s="240"/>
      <c r="C369" s="174"/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</row>
    <row r="370" spans="1:20" x14ac:dyDescent="0.25">
      <c r="A370" s="174"/>
      <c r="B370" s="240"/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</row>
    <row r="371" spans="1:20" x14ac:dyDescent="0.25">
      <c r="A371" s="174"/>
      <c r="B371" s="240"/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</row>
    <row r="372" spans="1:20" x14ac:dyDescent="0.25">
      <c r="A372" s="174"/>
      <c r="B372" s="240"/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</row>
    <row r="373" spans="1:20" x14ac:dyDescent="0.25">
      <c r="A373" s="174"/>
      <c r="B373" s="240"/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</row>
    <row r="374" spans="1:20" x14ac:dyDescent="0.25">
      <c r="A374" s="174"/>
      <c r="B374" s="240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</row>
    <row r="375" spans="1:20" x14ac:dyDescent="0.25">
      <c r="A375" s="174"/>
      <c r="B375" s="240"/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4"/>
      <c r="T375" s="174"/>
    </row>
    <row r="376" spans="1:20" x14ac:dyDescent="0.25">
      <c r="A376" s="174"/>
      <c r="B376" s="240"/>
      <c r="C376" s="174"/>
      <c r="D376" s="174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4"/>
      <c r="T376" s="174"/>
    </row>
    <row r="377" spans="1:20" x14ac:dyDescent="0.25">
      <c r="A377" s="174"/>
      <c r="B377" s="240"/>
      <c r="C377" s="174"/>
      <c r="D377" s="174"/>
      <c r="E377" s="174"/>
      <c r="F377" s="174"/>
      <c r="G377" s="174"/>
      <c r="H377" s="174"/>
      <c r="I377" s="174"/>
      <c r="J377" s="174"/>
      <c r="K377" s="174"/>
      <c r="L377" s="174"/>
      <c r="M377" s="174"/>
      <c r="N377" s="174"/>
      <c r="O377" s="174"/>
      <c r="P377" s="174"/>
      <c r="Q377" s="174"/>
      <c r="R377" s="174"/>
      <c r="S377" s="174"/>
      <c r="T377" s="174"/>
    </row>
    <row r="378" spans="1:20" x14ac:dyDescent="0.25">
      <c r="A378" s="174"/>
      <c r="B378" s="240"/>
      <c r="C378" s="174"/>
      <c r="D378" s="174"/>
      <c r="E378" s="174"/>
      <c r="F378" s="174"/>
      <c r="G378" s="174"/>
      <c r="H378" s="174"/>
      <c r="I378" s="174"/>
      <c r="J378" s="174"/>
      <c r="K378" s="174"/>
      <c r="L378" s="174"/>
      <c r="M378" s="174"/>
      <c r="N378" s="174"/>
      <c r="O378" s="174"/>
      <c r="P378" s="174"/>
      <c r="Q378" s="174"/>
      <c r="R378" s="174"/>
      <c r="S378" s="174"/>
      <c r="T378" s="174"/>
    </row>
    <row r="379" spans="1:20" x14ac:dyDescent="0.25">
      <c r="A379" s="174"/>
      <c r="B379" s="240"/>
      <c r="C379" s="174"/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4"/>
      <c r="T379" s="174"/>
    </row>
    <row r="380" spans="1:20" x14ac:dyDescent="0.25">
      <c r="A380" s="174"/>
      <c r="B380" s="240"/>
      <c r="C380" s="174"/>
      <c r="D380" s="174"/>
      <c r="E380" s="174"/>
      <c r="F380" s="174"/>
      <c r="G380" s="174"/>
      <c r="H380" s="174"/>
      <c r="I380" s="174"/>
      <c r="J380" s="174"/>
      <c r="K380" s="174"/>
      <c r="L380" s="174"/>
      <c r="M380" s="174"/>
      <c r="N380" s="174"/>
      <c r="O380" s="174"/>
      <c r="P380" s="174"/>
      <c r="Q380" s="174"/>
      <c r="R380" s="174"/>
      <c r="S380" s="174"/>
      <c r="T380" s="174"/>
    </row>
    <row r="381" spans="1:20" x14ac:dyDescent="0.25">
      <c r="A381" s="174"/>
      <c r="B381" s="240"/>
      <c r="C381" s="174"/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4"/>
      <c r="T381" s="174"/>
    </row>
    <row r="382" spans="1:20" x14ac:dyDescent="0.25">
      <c r="A382" s="174"/>
      <c r="B382" s="240"/>
      <c r="C382" s="174"/>
      <c r="D382" s="174"/>
      <c r="E382" s="174"/>
      <c r="F382" s="174"/>
      <c r="G382" s="174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4"/>
      <c r="T382" s="174"/>
    </row>
    <row r="383" spans="1:20" x14ac:dyDescent="0.25">
      <c r="A383" s="174"/>
      <c r="B383" s="240"/>
      <c r="C383" s="174"/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</row>
    <row r="384" spans="1:20" x14ac:dyDescent="0.25">
      <c r="A384" s="174"/>
      <c r="B384" s="240"/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4"/>
    </row>
    <row r="385" spans="1:20" x14ac:dyDescent="0.25">
      <c r="A385" s="174"/>
      <c r="B385" s="240"/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4"/>
    </row>
    <row r="386" spans="1:20" x14ac:dyDescent="0.25">
      <c r="A386" s="174"/>
      <c r="B386" s="240"/>
      <c r="C386" s="174"/>
      <c r="D386" s="174"/>
      <c r="E386" s="174"/>
      <c r="F386" s="174"/>
      <c r="G386" s="174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  <c r="T386" s="174"/>
    </row>
    <row r="387" spans="1:20" x14ac:dyDescent="0.25">
      <c r="A387" s="174"/>
      <c r="B387" s="240"/>
      <c r="C387" s="174"/>
      <c r="D387" s="174"/>
      <c r="E387" s="174"/>
      <c r="F387" s="174"/>
      <c r="G387" s="174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4"/>
      <c r="T387" s="174"/>
    </row>
    <row r="388" spans="1:20" x14ac:dyDescent="0.25">
      <c r="A388" s="174"/>
      <c r="B388" s="240"/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4"/>
    </row>
    <row r="389" spans="1:20" x14ac:dyDescent="0.25">
      <c r="A389" s="174"/>
      <c r="B389" s="240"/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4"/>
    </row>
    <row r="390" spans="1:20" x14ac:dyDescent="0.25">
      <c r="A390" s="174"/>
      <c r="B390" s="240"/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  <c r="T390" s="174"/>
    </row>
    <row r="391" spans="1:20" x14ac:dyDescent="0.25">
      <c r="A391" s="174"/>
      <c r="B391" s="240"/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4"/>
      <c r="T391" s="174"/>
    </row>
    <row r="392" spans="1:20" x14ac:dyDescent="0.25">
      <c r="A392" s="174"/>
      <c r="B392" s="240"/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4"/>
      <c r="T392" s="174"/>
    </row>
    <row r="393" spans="1:20" x14ac:dyDescent="0.25">
      <c r="A393" s="174"/>
      <c r="B393" s="240"/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</row>
    <row r="394" spans="1:20" x14ac:dyDescent="0.25">
      <c r="A394" s="174"/>
      <c r="B394" s="240"/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</row>
    <row r="395" spans="1:20" x14ac:dyDescent="0.25">
      <c r="A395" s="174"/>
      <c r="B395" s="240"/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4"/>
    </row>
    <row r="396" spans="1:20" x14ac:dyDescent="0.25">
      <c r="A396" s="174"/>
      <c r="B396" s="240"/>
      <c r="C396" s="174"/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  <c r="T396" s="174"/>
    </row>
    <row r="397" spans="1:20" x14ac:dyDescent="0.25">
      <c r="A397" s="174"/>
      <c r="B397" s="240"/>
      <c r="C397" s="174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</row>
    <row r="398" spans="1:20" x14ac:dyDescent="0.25">
      <c r="A398" s="174"/>
      <c r="B398" s="240"/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</row>
    <row r="399" spans="1:20" x14ac:dyDescent="0.25">
      <c r="A399" s="174"/>
      <c r="B399" s="240"/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</row>
    <row r="400" spans="1:20" x14ac:dyDescent="0.25">
      <c r="A400" s="174"/>
      <c r="B400" s="240"/>
      <c r="C400" s="174"/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</row>
    <row r="401" spans="1:20" x14ac:dyDescent="0.25">
      <c r="A401" s="174"/>
      <c r="B401" s="240"/>
      <c r="C401" s="17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4"/>
    </row>
    <row r="402" spans="1:20" x14ac:dyDescent="0.25">
      <c r="A402" s="174"/>
      <c r="B402" s="240"/>
      <c r="C402" s="174"/>
      <c r="D402" s="174"/>
      <c r="E402" s="174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</row>
    <row r="403" spans="1:20" x14ac:dyDescent="0.25">
      <c r="A403" s="174"/>
      <c r="B403" s="240"/>
      <c r="C403" s="174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</row>
    <row r="404" spans="1:20" x14ac:dyDescent="0.25">
      <c r="A404" s="174"/>
      <c r="B404" s="240"/>
      <c r="C404" s="174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4"/>
      <c r="T404" s="174"/>
    </row>
    <row r="405" spans="1:20" x14ac:dyDescent="0.25">
      <c r="A405" s="174"/>
      <c r="B405" s="240"/>
      <c r="C405" s="174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  <c r="T405" s="174"/>
    </row>
    <row r="406" spans="1:20" x14ac:dyDescent="0.25">
      <c r="A406" s="174"/>
      <c r="B406" s="240"/>
      <c r="C406" s="174"/>
      <c r="D406" s="174"/>
      <c r="E406" s="174"/>
      <c r="F406" s="174"/>
      <c r="G406" s="174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4"/>
      <c r="T406" s="174"/>
    </row>
    <row r="407" spans="1:20" x14ac:dyDescent="0.25">
      <c r="A407" s="174"/>
      <c r="B407" s="240"/>
      <c r="C407" s="174"/>
      <c r="D407" s="174"/>
      <c r="E407" s="174"/>
      <c r="F407" s="174"/>
      <c r="G407" s="174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</row>
    <row r="408" spans="1:20" x14ac:dyDescent="0.25">
      <c r="A408" s="174"/>
      <c r="B408" s="240"/>
      <c r="C408" s="174"/>
      <c r="D408" s="174"/>
      <c r="E408" s="174"/>
      <c r="F408" s="174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</row>
    <row r="409" spans="1:20" x14ac:dyDescent="0.25">
      <c r="A409" s="174"/>
      <c r="B409" s="240"/>
      <c r="C409" s="174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4"/>
      <c r="T409" s="174"/>
    </row>
    <row r="410" spans="1:20" x14ac:dyDescent="0.25">
      <c r="A410" s="174"/>
      <c r="B410" s="240"/>
      <c r="C410" s="174"/>
      <c r="D410" s="174"/>
      <c r="E410" s="174"/>
      <c r="F410" s="174"/>
      <c r="G410" s="174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4"/>
      <c r="T410" s="174"/>
    </row>
    <row r="411" spans="1:20" x14ac:dyDescent="0.25">
      <c r="A411" s="174"/>
      <c r="B411" s="240"/>
      <c r="C411" s="174"/>
      <c r="D411" s="174"/>
      <c r="E411" s="174"/>
      <c r="F411" s="174"/>
      <c r="G411" s="174"/>
      <c r="H411" s="174"/>
      <c r="I411" s="174"/>
      <c r="J411" s="174"/>
      <c r="K411" s="174"/>
      <c r="L411" s="174"/>
      <c r="M411" s="174"/>
      <c r="N411" s="174"/>
      <c r="O411" s="174"/>
      <c r="P411" s="174"/>
      <c r="Q411" s="174"/>
      <c r="R411" s="174"/>
      <c r="S411" s="174"/>
      <c r="T411" s="174"/>
    </row>
    <row r="412" spans="1:20" x14ac:dyDescent="0.25">
      <c r="A412" s="174"/>
      <c r="B412" s="240"/>
      <c r="C412" s="174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</row>
    <row r="413" spans="1:20" x14ac:dyDescent="0.25">
      <c r="A413" s="174"/>
      <c r="B413" s="240"/>
      <c r="C413" s="174"/>
      <c r="D413" s="174"/>
      <c r="E413" s="174"/>
      <c r="F413" s="174"/>
      <c r="G413" s="174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</row>
    <row r="414" spans="1:20" x14ac:dyDescent="0.25">
      <c r="A414" s="174"/>
      <c r="B414" s="240"/>
      <c r="C414" s="174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4"/>
      <c r="T414" s="174"/>
    </row>
    <row r="415" spans="1:20" x14ac:dyDescent="0.25">
      <c r="A415" s="174"/>
      <c r="B415" s="240"/>
      <c r="C415" s="174"/>
      <c r="D415" s="174"/>
      <c r="E415" s="174"/>
      <c r="F415" s="174"/>
      <c r="G415" s="174"/>
      <c r="H415" s="174"/>
      <c r="I415" s="174"/>
      <c r="J415" s="174"/>
      <c r="K415" s="174"/>
      <c r="L415" s="174"/>
      <c r="M415" s="174"/>
      <c r="N415" s="174"/>
      <c r="O415" s="174"/>
      <c r="P415" s="174"/>
      <c r="Q415" s="174"/>
      <c r="R415" s="174"/>
      <c r="S415" s="174"/>
      <c r="T415" s="174"/>
    </row>
    <row r="416" spans="1:20" x14ac:dyDescent="0.25">
      <c r="A416" s="174"/>
      <c r="B416" s="240"/>
      <c r="C416" s="174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4"/>
      <c r="T416" s="174"/>
    </row>
    <row r="417" spans="1:20" x14ac:dyDescent="0.25">
      <c r="A417" s="174"/>
      <c r="B417" s="240"/>
      <c r="C417" s="174"/>
      <c r="D417" s="174"/>
      <c r="E417" s="174"/>
      <c r="F417" s="174"/>
      <c r="G417" s="174"/>
      <c r="H417" s="174"/>
      <c r="I417" s="174"/>
      <c r="J417" s="174"/>
      <c r="K417" s="174"/>
      <c r="L417" s="174"/>
      <c r="M417" s="174"/>
      <c r="N417" s="174"/>
      <c r="O417" s="174"/>
      <c r="P417" s="174"/>
      <c r="Q417" s="174"/>
      <c r="R417" s="174"/>
      <c r="S417" s="174"/>
      <c r="T417" s="174"/>
    </row>
    <row r="418" spans="1:20" x14ac:dyDescent="0.25">
      <c r="A418" s="174"/>
      <c r="B418" s="240"/>
      <c r="C418" s="174"/>
      <c r="D418" s="174"/>
      <c r="E418" s="174"/>
      <c r="F418" s="174"/>
      <c r="G418" s="174"/>
      <c r="H418" s="174"/>
      <c r="I418" s="174"/>
      <c r="J418" s="174"/>
      <c r="K418" s="174"/>
      <c r="L418" s="174"/>
      <c r="M418" s="174"/>
      <c r="N418" s="174"/>
      <c r="O418" s="174"/>
      <c r="P418" s="174"/>
      <c r="Q418" s="174"/>
      <c r="R418" s="174"/>
      <c r="S418" s="174"/>
      <c r="T418" s="174"/>
    </row>
    <row r="419" spans="1:20" x14ac:dyDescent="0.25">
      <c r="A419" s="174"/>
      <c r="B419" s="240"/>
      <c r="C419" s="174"/>
      <c r="D419" s="174"/>
      <c r="E419" s="174"/>
      <c r="F419" s="174"/>
      <c r="G419" s="174"/>
      <c r="H419" s="174"/>
      <c r="I419" s="174"/>
      <c r="J419" s="174"/>
      <c r="K419" s="174"/>
      <c r="L419" s="174"/>
      <c r="M419" s="174"/>
      <c r="N419" s="174"/>
      <c r="O419" s="174"/>
      <c r="P419" s="174"/>
      <c r="Q419" s="174"/>
      <c r="R419" s="174"/>
      <c r="S419" s="174"/>
      <c r="T419" s="174"/>
    </row>
    <row r="420" spans="1:20" x14ac:dyDescent="0.25">
      <c r="A420" s="174"/>
      <c r="B420" s="240"/>
      <c r="C420" s="174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4"/>
      <c r="O420" s="174"/>
      <c r="P420" s="174"/>
      <c r="Q420" s="174"/>
      <c r="R420" s="174"/>
      <c r="S420" s="174"/>
      <c r="T420" s="174"/>
    </row>
    <row r="421" spans="1:20" x14ac:dyDescent="0.25">
      <c r="A421" s="174"/>
      <c r="B421" s="240"/>
      <c r="C421" s="174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174"/>
      <c r="P421" s="174"/>
      <c r="Q421" s="174"/>
      <c r="R421" s="174"/>
      <c r="S421" s="174"/>
      <c r="T421" s="174"/>
    </row>
    <row r="422" spans="1:20" x14ac:dyDescent="0.25">
      <c r="A422" s="174"/>
      <c r="B422" s="240"/>
      <c r="C422" s="174"/>
      <c r="D422" s="174"/>
      <c r="E422" s="174"/>
      <c r="F422" s="174"/>
      <c r="G422" s="174"/>
      <c r="H422" s="174"/>
      <c r="I422" s="174"/>
      <c r="J422" s="174"/>
      <c r="K422" s="174"/>
      <c r="L422" s="174"/>
      <c r="M422" s="174"/>
      <c r="N422" s="174"/>
      <c r="O422" s="174"/>
      <c r="P422" s="174"/>
      <c r="Q422" s="174"/>
      <c r="R422" s="174"/>
      <c r="S422" s="174"/>
      <c r="T422" s="174"/>
    </row>
    <row r="423" spans="1:20" x14ac:dyDescent="0.25">
      <c r="A423" s="174"/>
      <c r="B423" s="240"/>
      <c r="C423" s="174"/>
      <c r="D423" s="174"/>
      <c r="E423" s="174"/>
      <c r="F423" s="174"/>
      <c r="G423" s="174"/>
      <c r="H423" s="174"/>
      <c r="I423" s="174"/>
      <c r="J423" s="174"/>
      <c r="K423" s="174"/>
      <c r="L423" s="174"/>
      <c r="M423" s="174"/>
      <c r="N423" s="174"/>
      <c r="O423" s="174"/>
      <c r="P423" s="174"/>
      <c r="Q423" s="174"/>
      <c r="R423" s="174"/>
      <c r="S423" s="174"/>
      <c r="T423" s="174"/>
    </row>
    <row r="424" spans="1:20" x14ac:dyDescent="0.25">
      <c r="A424" s="174"/>
      <c r="B424" s="240"/>
      <c r="C424" s="174"/>
      <c r="D424" s="174"/>
      <c r="E424" s="174"/>
      <c r="F424" s="174"/>
      <c r="G424" s="174"/>
      <c r="H424" s="174"/>
      <c r="I424" s="174"/>
      <c r="J424" s="174"/>
      <c r="K424" s="174"/>
      <c r="L424" s="174"/>
      <c r="M424" s="174"/>
      <c r="N424" s="174"/>
      <c r="O424" s="174"/>
      <c r="P424" s="174"/>
      <c r="Q424" s="174"/>
      <c r="R424" s="174"/>
      <c r="S424" s="174"/>
      <c r="T424" s="174"/>
    </row>
    <row r="425" spans="1:20" x14ac:dyDescent="0.25">
      <c r="A425" s="174"/>
      <c r="B425" s="240"/>
      <c r="C425" s="174"/>
      <c r="D425" s="174"/>
      <c r="E425" s="174"/>
      <c r="F425" s="174"/>
      <c r="G425" s="174"/>
      <c r="H425" s="174"/>
      <c r="I425" s="174"/>
      <c r="J425" s="174"/>
      <c r="K425" s="174"/>
      <c r="L425" s="174"/>
      <c r="M425" s="174"/>
      <c r="N425" s="174"/>
      <c r="O425" s="174"/>
      <c r="P425" s="174"/>
      <c r="Q425" s="174"/>
      <c r="R425" s="174"/>
      <c r="S425" s="174"/>
      <c r="T425" s="174"/>
    </row>
    <row r="426" spans="1:20" x14ac:dyDescent="0.25">
      <c r="A426" s="174"/>
      <c r="B426" s="240"/>
      <c r="C426" s="174"/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4"/>
      <c r="T426" s="174"/>
    </row>
    <row r="427" spans="1:20" x14ac:dyDescent="0.25">
      <c r="A427" s="174"/>
      <c r="B427" s="240"/>
      <c r="C427" s="174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4"/>
      <c r="T427" s="174"/>
    </row>
    <row r="428" spans="1:20" x14ac:dyDescent="0.25">
      <c r="A428" s="174"/>
      <c r="B428" s="240"/>
      <c r="C428" s="174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4"/>
      <c r="T428" s="174"/>
    </row>
    <row r="429" spans="1:20" x14ac:dyDescent="0.25">
      <c r="A429" s="174"/>
      <c r="B429" s="240"/>
      <c r="C429" s="174"/>
      <c r="D429" s="174"/>
      <c r="E429" s="174"/>
      <c r="F429" s="174"/>
      <c r="G429" s="174"/>
      <c r="H429" s="174"/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74"/>
      <c r="T429" s="174"/>
    </row>
    <row r="430" spans="1:20" x14ac:dyDescent="0.25">
      <c r="A430" s="174"/>
      <c r="B430" s="240"/>
      <c r="C430" s="174"/>
      <c r="D430" s="174"/>
      <c r="E430" s="174"/>
      <c r="F430" s="174"/>
      <c r="G430" s="174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  <c r="R430" s="174"/>
      <c r="S430" s="174"/>
      <c r="T430" s="174"/>
    </row>
    <row r="431" spans="1:20" x14ac:dyDescent="0.25">
      <c r="A431" s="174"/>
      <c r="B431" s="240"/>
      <c r="C431" s="174"/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4"/>
      <c r="O431" s="174"/>
      <c r="P431" s="174"/>
      <c r="Q431" s="174"/>
      <c r="R431" s="174"/>
      <c r="S431" s="174"/>
      <c r="T431" s="174"/>
    </row>
    <row r="432" spans="1:20" x14ac:dyDescent="0.25">
      <c r="A432" s="174"/>
      <c r="B432" s="240"/>
      <c r="C432" s="174"/>
      <c r="D432" s="174"/>
      <c r="E432" s="174"/>
      <c r="F432" s="174"/>
      <c r="G432" s="174"/>
      <c r="H432" s="174"/>
      <c r="I432" s="174"/>
      <c r="J432" s="174"/>
      <c r="K432" s="174"/>
      <c r="L432" s="174"/>
      <c r="M432" s="174"/>
      <c r="N432" s="174"/>
      <c r="O432" s="174"/>
      <c r="P432" s="174"/>
      <c r="Q432" s="174"/>
      <c r="R432" s="174"/>
      <c r="S432" s="174"/>
      <c r="T432" s="174"/>
    </row>
    <row r="433" spans="1:20" x14ac:dyDescent="0.25">
      <c r="A433" s="174"/>
      <c r="B433" s="240"/>
      <c r="C433" s="174"/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4"/>
      <c r="O433" s="174"/>
      <c r="P433" s="174"/>
      <c r="Q433" s="174"/>
      <c r="R433" s="174"/>
      <c r="S433" s="174"/>
      <c r="T433" s="174"/>
    </row>
    <row r="434" spans="1:20" x14ac:dyDescent="0.25">
      <c r="A434" s="174"/>
      <c r="B434" s="240"/>
      <c r="C434" s="174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4"/>
      <c r="T434" s="174"/>
    </row>
    <row r="435" spans="1:20" x14ac:dyDescent="0.25">
      <c r="A435" s="174"/>
      <c r="B435" s="240"/>
      <c r="C435" s="174"/>
      <c r="D435" s="174"/>
      <c r="E435" s="174"/>
      <c r="F435" s="174"/>
      <c r="G435" s="174"/>
      <c r="H435" s="174"/>
      <c r="I435" s="174"/>
      <c r="J435" s="174"/>
      <c r="K435" s="174"/>
      <c r="L435" s="174"/>
      <c r="M435" s="174"/>
      <c r="N435" s="174"/>
      <c r="O435" s="174"/>
      <c r="P435" s="174"/>
      <c r="Q435" s="174"/>
      <c r="R435" s="174"/>
      <c r="S435" s="174"/>
      <c r="T435" s="174"/>
    </row>
    <row r="436" spans="1:20" x14ac:dyDescent="0.25">
      <c r="A436" s="174"/>
      <c r="B436" s="240"/>
      <c r="C436" s="174"/>
      <c r="D436" s="174"/>
      <c r="E436" s="174"/>
      <c r="F436" s="174"/>
      <c r="G436" s="174"/>
      <c r="H436" s="174"/>
      <c r="I436" s="174"/>
      <c r="J436" s="174"/>
      <c r="K436" s="174"/>
      <c r="L436" s="174"/>
      <c r="M436" s="174"/>
      <c r="N436" s="174"/>
      <c r="O436" s="174"/>
      <c r="P436" s="174"/>
      <c r="Q436" s="174"/>
      <c r="R436" s="174"/>
      <c r="S436" s="174"/>
      <c r="T436" s="174"/>
    </row>
    <row r="437" spans="1:20" x14ac:dyDescent="0.25">
      <c r="A437" s="174"/>
      <c r="B437" s="240"/>
      <c r="C437" s="174"/>
      <c r="D437" s="174"/>
      <c r="E437" s="174"/>
      <c r="F437" s="174"/>
      <c r="G437" s="174"/>
      <c r="H437" s="174"/>
      <c r="I437" s="174"/>
      <c r="J437" s="174"/>
      <c r="K437" s="174"/>
      <c r="L437" s="174"/>
      <c r="M437" s="174"/>
      <c r="N437" s="174"/>
      <c r="O437" s="174"/>
      <c r="P437" s="174"/>
      <c r="Q437" s="174"/>
      <c r="R437" s="174"/>
      <c r="S437" s="174"/>
      <c r="T437" s="174"/>
    </row>
    <row r="438" spans="1:20" x14ac:dyDescent="0.25">
      <c r="A438" s="174"/>
      <c r="B438" s="240"/>
      <c r="C438" s="174"/>
      <c r="D438" s="174"/>
      <c r="E438" s="174"/>
      <c r="F438" s="174"/>
      <c r="G438" s="174"/>
      <c r="H438" s="174"/>
      <c r="I438" s="174"/>
      <c r="J438" s="174"/>
      <c r="K438" s="174"/>
      <c r="L438" s="174"/>
      <c r="M438" s="174"/>
      <c r="N438" s="174"/>
      <c r="O438" s="174"/>
      <c r="P438" s="174"/>
      <c r="Q438" s="174"/>
      <c r="R438" s="174"/>
      <c r="S438" s="174"/>
      <c r="T438" s="174"/>
    </row>
    <row r="439" spans="1:20" x14ac:dyDescent="0.25">
      <c r="A439" s="174"/>
      <c r="B439" s="240"/>
      <c r="C439" s="174"/>
      <c r="D439" s="174"/>
      <c r="E439" s="174"/>
      <c r="F439" s="174"/>
      <c r="G439" s="174"/>
      <c r="H439" s="174"/>
      <c r="I439" s="174"/>
      <c r="J439" s="174"/>
      <c r="K439" s="174"/>
      <c r="L439" s="174"/>
      <c r="M439" s="174"/>
      <c r="N439" s="174"/>
      <c r="O439" s="174"/>
      <c r="P439" s="174"/>
      <c r="Q439" s="174"/>
      <c r="R439" s="174"/>
      <c r="S439" s="174"/>
      <c r="T439" s="174"/>
    </row>
    <row r="440" spans="1:20" x14ac:dyDescent="0.25">
      <c r="A440" s="174"/>
      <c r="B440" s="240"/>
      <c r="C440" s="174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4"/>
      <c r="T440" s="174"/>
    </row>
    <row r="441" spans="1:20" x14ac:dyDescent="0.25">
      <c r="A441" s="174"/>
      <c r="B441" s="240"/>
      <c r="C441" s="174"/>
      <c r="D441" s="174"/>
      <c r="E441" s="174"/>
      <c r="F441" s="174"/>
      <c r="G441" s="174"/>
      <c r="H441" s="174"/>
      <c r="I441" s="174"/>
      <c r="J441" s="174"/>
      <c r="K441" s="174"/>
      <c r="L441" s="174"/>
      <c r="M441" s="174"/>
      <c r="N441" s="174"/>
      <c r="O441" s="174"/>
      <c r="P441" s="174"/>
      <c r="Q441" s="174"/>
      <c r="R441" s="174"/>
      <c r="S441" s="174"/>
      <c r="T441" s="174"/>
    </row>
    <row r="442" spans="1:20" x14ac:dyDescent="0.25">
      <c r="A442" s="174"/>
      <c r="B442" s="240"/>
      <c r="C442" s="174"/>
      <c r="D442" s="174"/>
      <c r="E442" s="174"/>
      <c r="F442" s="174"/>
      <c r="G442" s="174"/>
      <c r="H442" s="174"/>
      <c r="I442" s="174"/>
      <c r="J442" s="174"/>
      <c r="K442" s="174"/>
      <c r="L442" s="174"/>
      <c r="M442" s="174"/>
      <c r="N442" s="174"/>
      <c r="O442" s="174"/>
      <c r="P442" s="174"/>
      <c r="Q442" s="174"/>
      <c r="R442" s="174"/>
      <c r="S442" s="174"/>
      <c r="T442" s="174"/>
    </row>
    <row r="443" spans="1:20" x14ac:dyDescent="0.25">
      <c r="A443" s="174"/>
      <c r="B443" s="240"/>
      <c r="C443" s="174"/>
      <c r="D443" s="174"/>
      <c r="E443" s="174"/>
      <c r="F443" s="174"/>
      <c r="G443" s="174"/>
      <c r="H443" s="174"/>
      <c r="I443" s="174"/>
      <c r="J443" s="174"/>
      <c r="K443" s="174"/>
      <c r="L443" s="174"/>
      <c r="M443" s="174"/>
      <c r="N443" s="174"/>
      <c r="O443" s="174"/>
      <c r="P443" s="174"/>
      <c r="Q443" s="174"/>
      <c r="R443" s="174"/>
      <c r="S443" s="174"/>
      <c r="T443" s="174"/>
    </row>
    <row r="444" spans="1:20" x14ac:dyDescent="0.25">
      <c r="A444" s="174"/>
      <c r="B444" s="240"/>
      <c r="C444" s="174"/>
      <c r="D444" s="174"/>
      <c r="E444" s="174"/>
      <c r="F444" s="174"/>
      <c r="G444" s="174"/>
      <c r="H444" s="174"/>
      <c r="I444" s="174"/>
      <c r="J444" s="174"/>
      <c r="K444" s="174"/>
      <c r="L444" s="174"/>
      <c r="M444" s="174"/>
      <c r="N444" s="174"/>
      <c r="O444" s="174"/>
      <c r="P444" s="174"/>
      <c r="Q444" s="174"/>
      <c r="R444" s="174"/>
      <c r="S444" s="174"/>
      <c r="T444" s="174"/>
    </row>
    <row r="445" spans="1:20" x14ac:dyDescent="0.25">
      <c r="A445" s="174"/>
      <c r="B445" s="240"/>
      <c r="C445" s="174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74"/>
      <c r="S445" s="174"/>
      <c r="T445" s="174"/>
    </row>
    <row r="446" spans="1:20" x14ac:dyDescent="0.25">
      <c r="A446" s="174"/>
      <c r="B446" s="240"/>
      <c r="C446" s="174"/>
      <c r="D446" s="174"/>
      <c r="E446" s="174"/>
      <c r="F446" s="174"/>
      <c r="G446" s="174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  <c r="S446" s="174"/>
      <c r="T446" s="174"/>
    </row>
    <row r="447" spans="1:20" x14ac:dyDescent="0.25">
      <c r="A447" s="174"/>
      <c r="B447" s="240"/>
      <c r="C447" s="174"/>
      <c r="D447" s="174"/>
      <c r="E447" s="174"/>
      <c r="F447" s="174"/>
      <c r="G447" s="174"/>
      <c r="H447" s="174"/>
      <c r="I447" s="174"/>
      <c r="J447" s="174"/>
      <c r="K447" s="174"/>
      <c r="L447" s="174"/>
      <c r="M447" s="174"/>
      <c r="N447" s="174"/>
      <c r="O447" s="174"/>
      <c r="P447" s="174"/>
      <c r="Q447" s="174"/>
      <c r="R447" s="174"/>
      <c r="S447" s="174"/>
      <c r="T447" s="174"/>
    </row>
    <row r="448" spans="1:20" x14ac:dyDescent="0.25">
      <c r="A448" s="174"/>
      <c r="B448" s="240"/>
      <c r="C448" s="174"/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4"/>
      <c r="T448" s="174"/>
    </row>
    <row r="449" spans="1:20" x14ac:dyDescent="0.25">
      <c r="A449" s="174"/>
      <c r="B449" s="240"/>
      <c r="C449" s="174"/>
      <c r="D449" s="174"/>
      <c r="E449" s="174"/>
      <c r="F449" s="174"/>
      <c r="G449" s="174"/>
      <c r="H449" s="174"/>
      <c r="I449" s="174"/>
      <c r="J449" s="174"/>
      <c r="K449" s="174"/>
      <c r="L449" s="174"/>
      <c r="M449" s="174"/>
      <c r="N449" s="174"/>
      <c r="O449" s="174"/>
      <c r="P449" s="174"/>
      <c r="Q449" s="174"/>
      <c r="R449" s="174"/>
      <c r="S449" s="174"/>
      <c r="T449" s="174"/>
    </row>
    <row r="450" spans="1:20" x14ac:dyDescent="0.25">
      <c r="A450" s="174"/>
      <c r="B450" s="240"/>
      <c r="C450" s="174"/>
      <c r="D450" s="174"/>
      <c r="E450" s="174"/>
      <c r="F450" s="174"/>
      <c r="G450" s="174"/>
      <c r="H450" s="174"/>
      <c r="I450" s="174"/>
      <c r="J450" s="174"/>
      <c r="K450" s="174"/>
      <c r="L450" s="174"/>
      <c r="M450" s="174"/>
      <c r="N450" s="174"/>
      <c r="O450" s="174"/>
      <c r="P450" s="174"/>
      <c r="Q450" s="174"/>
      <c r="R450" s="174"/>
      <c r="S450" s="174"/>
      <c r="T450" s="174"/>
    </row>
    <row r="451" spans="1:20" x14ac:dyDescent="0.25">
      <c r="A451" s="174"/>
      <c r="B451" s="240"/>
      <c r="C451" s="174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  <c r="T451" s="174"/>
    </row>
    <row r="452" spans="1:20" x14ac:dyDescent="0.25">
      <c r="A452" s="174"/>
      <c r="B452" s="240"/>
      <c r="C452" s="174"/>
      <c r="D452" s="174"/>
      <c r="E452" s="174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  <c r="T452" s="174"/>
    </row>
    <row r="453" spans="1:20" x14ac:dyDescent="0.25">
      <c r="A453" s="174"/>
      <c r="B453" s="240"/>
      <c r="C453" s="174"/>
      <c r="D453" s="174"/>
      <c r="E453" s="174"/>
      <c r="F453" s="174"/>
      <c r="G453" s="174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4"/>
      <c r="T453" s="174"/>
    </row>
    <row r="454" spans="1:20" x14ac:dyDescent="0.25">
      <c r="A454" s="174"/>
      <c r="B454" s="240"/>
      <c r="C454" s="174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  <c r="T454" s="174"/>
    </row>
    <row r="455" spans="1:20" x14ac:dyDescent="0.25">
      <c r="A455" s="174"/>
      <c r="B455" s="240"/>
      <c r="C455" s="174"/>
      <c r="D455" s="174"/>
      <c r="E455" s="174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4"/>
      <c r="T455" s="174"/>
    </row>
    <row r="456" spans="1:20" x14ac:dyDescent="0.25">
      <c r="A456" s="174"/>
      <c r="B456" s="240"/>
      <c r="C456" s="174"/>
      <c r="D456" s="174"/>
      <c r="E456" s="174"/>
      <c r="F456" s="174"/>
      <c r="G456" s="174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4"/>
      <c r="T456" s="174"/>
    </row>
    <row r="457" spans="1:20" x14ac:dyDescent="0.25">
      <c r="A457" s="174"/>
      <c r="B457" s="240"/>
      <c r="C457" s="174"/>
      <c r="D457" s="174"/>
      <c r="E457" s="174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4"/>
      <c r="T457" s="174"/>
    </row>
    <row r="458" spans="1:20" x14ac:dyDescent="0.25">
      <c r="A458" s="174"/>
      <c r="B458" s="240"/>
      <c r="C458" s="174"/>
      <c r="D458" s="174"/>
      <c r="E458" s="174"/>
      <c r="F458" s="174"/>
      <c r="G458" s="174"/>
      <c r="H458" s="174"/>
      <c r="I458" s="174"/>
      <c r="J458" s="174"/>
      <c r="K458" s="174"/>
      <c r="L458" s="174"/>
      <c r="M458" s="174"/>
      <c r="N458" s="174"/>
      <c r="O458" s="174"/>
      <c r="P458" s="174"/>
      <c r="Q458" s="174"/>
      <c r="R458" s="174"/>
      <c r="S458" s="174"/>
      <c r="T458" s="174"/>
    </row>
    <row r="459" spans="1:20" x14ac:dyDescent="0.25">
      <c r="A459" s="174"/>
      <c r="B459" s="240"/>
      <c r="C459" s="174"/>
      <c r="D459" s="174"/>
      <c r="E459" s="174"/>
      <c r="F459" s="174"/>
      <c r="G459" s="174"/>
      <c r="H459" s="174"/>
      <c r="I459" s="174"/>
      <c r="J459" s="174"/>
      <c r="K459" s="174"/>
      <c r="L459" s="174"/>
      <c r="M459" s="174"/>
      <c r="N459" s="174"/>
      <c r="O459" s="174"/>
      <c r="P459" s="174"/>
      <c r="Q459" s="174"/>
      <c r="R459" s="174"/>
      <c r="S459" s="174"/>
      <c r="T459" s="174"/>
    </row>
    <row r="460" spans="1:20" x14ac:dyDescent="0.25">
      <c r="A460" s="174"/>
      <c r="B460" s="240"/>
      <c r="C460" s="174"/>
      <c r="D460" s="174"/>
      <c r="E460" s="174"/>
      <c r="F460" s="174"/>
      <c r="G460" s="174"/>
      <c r="H460" s="174"/>
      <c r="I460" s="174"/>
      <c r="J460" s="174"/>
      <c r="K460" s="174"/>
      <c r="L460" s="174"/>
      <c r="M460" s="174"/>
      <c r="N460" s="174"/>
      <c r="O460" s="174"/>
      <c r="P460" s="174"/>
      <c r="Q460" s="174"/>
      <c r="R460" s="174"/>
      <c r="S460" s="174"/>
      <c r="T460" s="174"/>
    </row>
    <row r="461" spans="1:20" x14ac:dyDescent="0.25">
      <c r="A461" s="174"/>
      <c r="B461" s="240"/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  <c r="M461" s="174"/>
      <c r="N461" s="174"/>
      <c r="O461" s="174"/>
      <c r="P461" s="174"/>
      <c r="Q461" s="174"/>
      <c r="R461" s="174"/>
      <c r="S461" s="174"/>
      <c r="T461" s="174"/>
    </row>
    <row r="462" spans="1:20" x14ac:dyDescent="0.25">
      <c r="A462" s="174"/>
      <c r="B462" s="240"/>
      <c r="C462" s="174"/>
      <c r="D462" s="174"/>
      <c r="E462" s="174"/>
      <c r="F462" s="174"/>
      <c r="G462" s="174"/>
      <c r="H462" s="174"/>
      <c r="I462" s="174"/>
      <c r="J462" s="174"/>
      <c r="K462" s="174"/>
      <c r="L462" s="174"/>
      <c r="M462" s="174"/>
      <c r="N462" s="174"/>
      <c r="O462" s="174"/>
      <c r="P462" s="174"/>
      <c r="Q462" s="174"/>
      <c r="R462" s="174"/>
      <c r="S462" s="174"/>
      <c r="T462" s="174"/>
    </row>
    <row r="463" spans="1:20" x14ac:dyDescent="0.25">
      <c r="A463" s="174"/>
      <c r="B463" s="240"/>
      <c r="C463" s="174"/>
      <c r="D463" s="174"/>
      <c r="E463" s="174"/>
      <c r="F463" s="174"/>
      <c r="G463" s="174"/>
      <c r="H463" s="174"/>
      <c r="I463" s="174"/>
      <c r="J463" s="174"/>
      <c r="K463" s="174"/>
      <c r="L463" s="174"/>
      <c r="M463" s="174"/>
      <c r="N463" s="174"/>
      <c r="O463" s="174"/>
      <c r="P463" s="174"/>
      <c r="Q463" s="174"/>
      <c r="R463" s="174"/>
      <c r="S463" s="174"/>
      <c r="T463" s="174"/>
    </row>
    <row r="464" spans="1:20" x14ac:dyDescent="0.25">
      <c r="A464" s="174"/>
      <c r="B464" s="240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4"/>
      <c r="N464" s="174"/>
      <c r="O464" s="174"/>
      <c r="P464" s="174"/>
      <c r="Q464" s="174"/>
      <c r="R464" s="174"/>
      <c r="S464" s="174"/>
      <c r="T464" s="174"/>
    </row>
    <row r="465" spans="1:20" x14ac:dyDescent="0.25">
      <c r="A465" s="174"/>
      <c r="B465" s="240"/>
      <c r="C465" s="174"/>
      <c r="D465" s="174"/>
      <c r="E465" s="174"/>
      <c r="F465" s="174"/>
      <c r="G465" s="174"/>
      <c r="H465" s="174"/>
      <c r="I465" s="174"/>
      <c r="J465" s="174"/>
      <c r="K465" s="174"/>
      <c r="L465" s="174"/>
      <c r="M465" s="174"/>
      <c r="N465" s="174"/>
      <c r="O465" s="174"/>
      <c r="P465" s="174"/>
      <c r="Q465" s="174"/>
      <c r="R465" s="174"/>
      <c r="S465" s="174"/>
      <c r="T465" s="174"/>
    </row>
    <row r="466" spans="1:20" x14ac:dyDescent="0.25">
      <c r="A466" s="174"/>
      <c r="B466" s="240"/>
      <c r="C466" s="174"/>
      <c r="D466" s="174"/>
      <c r="E466" s="174"/>
      <c r="F466" s="174"/>
      <c r="G466" s="174"/>
      <c r="H466" s="174"/>
      <c r="I466" s="174"/>
      <c r="J466" s="174"/>
      <c r="K466" s="174"/>
      <c r="L466" s="174"/>
      <c r="M466" s="174"/>
      <c r="N466" s="174"/>
      <c r="O466" s="174"/>
      <c r="P466" s="174"/>
      <c r="Q466" s="174"/>
      <c r="R466" s="174"/>
      <c r="S466" s="174"/>
      <c r="T466" s="174"/>
    </row>
    <row r="467" spans="1:20" x14ac:dyDescent="0.25">
      <c r="A467" s="174"/>
      <c r="B467" s="240"/>
      <c r="C467" s="174"/>
      <c r="D467" s="174"/>
      <c r="E467" s="174"/>
      <c r="F467" s="174"/>
      <c r="G467" s="174"/>
      <c r="H467" s="174"/>
      <c r="I467" s="174"/>
      <c r="J467" s="174"/>
      <c r="K467" s="174"/>
      <c r="L467" s="174"/>
      <c r="M467" s="174"/>
      <c r="N467" s="174"/>
      <c r="O467" s="174"/>
      <c r="P467" s="174"/>
      <c r="Q467" s="174"/>
      <c r="R467" s="174"/>
      <c r="S467" s="174"/>
      <c r="T467" s="174"/>
    </row>
    <row r="468" spans="1:20" x14ac:dyDescent="0.25">
      <c r="A468" s="174"/>
      <c r="B468" s="240"/>
      <c r="C468" s="174"/>
      <c r="D468" s="174"/>
      <c r="E468" s="174"/>
      <c r="F468" s="174"/>
      <c r="G468" s="174"/>
      <c r="H468" s="174"/>
      <c r="I468" s="174"/>
      <c r="J468" s="174"/>
      <c r="K468" s="174"/>
      <c r="L468" s="174"/>
      <c r="M468" s="174"/>
      <c r="N468" s="174"/>
      <c r="O468" s="174"/>
      <c r="P468" s="174"/>
      <c r="Q468" s="174"/>
      <c r="R468" s="174"/>
      <c r="S468" s="174"/>
      <c r="T468" s="174"/>
    </row>
    <row r="469" spans="1:20" x14ac:dyDescent="0.25">
      <c r="A469" s="174"/>
      <c r="B469" s="240"/>
      <c r="C469" s="174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174"/>
      <c r="P469" s="174"/>
      <c r="Q469" s="174"/>
      <c r="R469" s="174"/>
      <c r="S469" s="174"/>
      <c r="T469" s="174"/>
    </row>
    <row r="470" spans="1:20" x14ac:dyDescent="0.25">
      <c r="A470" s="174"/>
      <c r="B470" s="240"/>
      <c r="C470" s="174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  <c r="S470" s="174"/>
      <c r="T470" s="174"/>
    </row>
    <row r="471" spans="1:20" x14ac:dyDescent="0.25">
      <c r="A471" s="174"/>
      <c r="B471" s="240"/>
      <c r="C471" s="174"/>
      <c r="D471" s="174"/>
      <c r="E471" s="174"/>
      <c r="F471" s="174"/>
      <c r="G471" s="174"/>
      <c r="H471" s="174"/>
      <c r="I471" s="174"/>
      <c r="J471" s="174"/>
      <c r="K471" s="174"/>
      <c r="L471" s="174"/>
      <c r="M471" s="174"/>
      <c r="N471" s="174"/>
      <c r="O471" s="174"/>
      <c r="P471" s="174"/>
      <c r="Q471" s="174"/>
      <c r="R471" s="174"/>
      <c r="S471" s="174"/>
      <c r="T471" s="174"/>
    </row>
    <row r="472" spans="1:20" x14ac:dyDescent="0.25">
      <c r="A472" s="174"/>
      <c r="B472" s="240"/>
      <c r="C472" s="174"/>
      <c r="D472" s="174"/>
      <c r="E472" s="174"/>
      <c r="F472" s="174"/>
      <c r="G472" s="174"/>
      <c r="H472" s="174"/>
      <c r="I472" s="174"/>
      <c r="J472" s="174"/>
      <c r="K472" s="174"/>
      <c r="L472" s="174"/>
      <c r="M472" s="174"/>
      <c r="N472" s="174"/>
      <c r="O472" s="174"/>
      <c r="P472" s="174"/>
      <c r="Q472" s="174"/>
      <c r="R472" s="174"/>
      <c r="S472" s="174"/>
      <c r="T472" s="174"/>
    </row>
    <row r="473" spans="1:20" x14ac:dyDescent="0.25">
      <c r="A473" s="174"/>
      <c r="B473" s="240"/>
      <c r="C473" s="174"/>
      <c r="D473" s="174"/>
      <c r="E473" s="174"/>
      <c r="F473" s="174"/>
      <c r="G473" s="174"/>
      <c r="H473" s="174"/>
      <c r="I473" s="174"/>
      <c r="J473" s="174"/>
      <c r="K473" s="174"/>
      <c r="L473" s="174"/>
      <c r="M473" s="174"/>
      <c r="N473" s="174"/>
      <c r="O473" s="174"/>
      <c r="P473" s="174"/>
      <c r="Q473" s="174"/>
      <c r="R473" s="174"/>
      <c r="S473" s="174"/>
      <c r="T473" s="174"/>
    </row>
    <row r="474" spans="1:20" x14ac:dyDescent="0.25">
      <c r="A474" s="174"/>
      <c r="B474" s="240"/>
      <c r="C474" s="174"/>
      <c r="D474" s="174"/>
      <c r="E474" s="174"/>
      <c r="F474" s="174"/>
      <c r="G474" s="174"/>
      <c r="H474" s="174"/>
      <c r="I474" s="174"/>
      <c r="J474" s="174"/>
      <c r="K474" s="174"/>
      <c r="L474" s="174"/>
      <c r="M474" s="174"/>
      <c r="N474" s="174"/>
      <c r="O474" s="174"/>
      <c r="P474" s="174"/>
      <c r="Q474" s="174"/>
      <c r="R474" s="174"/>
      <c r="S474" s="174"/>
      <c r="T474" s="174"/>
    </row>
    <row r="475" spans="1:20" x14ac:dyDescent="0.25">
      <c r="A475" s="174"/>
      <c r="B475" s="240"/>
      <c r="C475" s="174"/>
      <c r="D475" s="174"/>
      <c r="E475" s="174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</row>
    <row r="476" spans="1:20" x14ac:dyDescent="0.25">
      <c r="A476" s="174"/>
      <c r="B476" s="240"/>
      <c r="C476" s="174"/>
      <c r="D476" s="174"/>
      <c r="E476" s="174"/>
      <c r="F476" s="174"/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4"/>
      <c r="T476" s="174"/>
    </row>
    <row r="477" spans="1:20" x14ac:dyDescent="0.25">
      <c r="A477" s="174"/>
      <c r="B477" s="240"/>
      <c r="C477" s="174"/>
      <c r="D477" s="174"/>
      <c r="E477" s="174"/>
      <c r="F477" s="174"/>
      <c r="G477" s="174"/>
      <c r="H477" s="174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  <c r="S477" s="174"/>
      <c r="T477" s="174"/>
    </row>
    <row r="478" spans="1:20" x14ac:dyDescent="0.25">
      <c r="A478" s="174"/>
      <c r="B478" s="240"/>
      <c r="C478" s="174"/>
      <c r="D478" s="174"/>
      <c r="E478" s="174"/>
      <c r="F478" s="174"/>
      <c r="G478" s="174"/>
      <c r="H478" s="174"/>
      <c r="I478" s="174"/>
      <c r="J478" s="174"/>
      <c r="K478" s="174"/>
      <c r="L478" s="174"/>
      <c r="M478" s="174"/>
      <c r="N478" s="174"/>
      <c r="O478" s="174"/>
      <c r="P478" s="174"/>
      <c r="Q478" s="174"/>
      <c r="R478" s="174"/>
      <c r="S478" s="174"/>
      <c r="T478" s="174"/>
    </row>
    <row r="479" spans="1:20" x14ac:dyDescent="0.25">
      <c r="A479" s="174"/>
      <c r="B479" s="240"/>
      <c r="C479" s="174"/>
      <c r="D479" s="174"/>
      <c r="E479" s="174"/>
      <c r="F479" s="174"/>
      <c r="G479" s="174"/>
      <c r="H479" s="174"/>
      <c r="I479" s="174"/>
      <c r="J479" s="174"/>
      <c r="K479" s="174"/>
      <c r="L479" s="174"/>
      <c r="M479" s="174"/>
      <c r="N479" s="174"/>
      <c r="O479" s="174"/>
      <c r="P479" s="174"/>
      <c r="Q479" s="174"/>
      <c r="R479" s="174"/>
      <c r="S479" s="174"/>
      <c r="T479" s="174"/>
    </row>
    <row r="480" spans="1:20" x14ac:dyDescent="0.25">
      <c r="A480" s="174"/>
      <c r="B480" s="240"/>
      <c r="C480" s="174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  <c r="S480" s="174"/>
      <c r="T480" s="174"/>
    </row>
    <row r="481" spans="1:20" x14ac:dyDescent="0.25">
      <c r="A481" s="174"/>
      <c r="B481" s="240"/>
      <c r="C481" s="174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74"/>
      <c r="O481" s="174"/>
      <c r="P481" s="174"/>
      <c r="Q481" s="174"/>
      <c r="R481" s="174"/>
      <c r="S481" s="174"/>
      <c r="T481" s="174"/>
    </row>
    <row r="482" spans="1:20" x14ac:dyDescent="0.25">
      <c r="A482" s="174"/>
      <c r="B482" s="240"/>
      <c r="C482" s="174"/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74"/>
      <c r="S482" s="174"/>
      <c r="T482" s="174"/>
    </row>
    <row r="483" spans="1:20" x14ac:dyDescent="0.25">
      <c r="A483" s="174"/>
      <c r="B483" s="240"/>
      <c r="C483" s="174"/>
      <c r="D483" s="174"/>
      <c r="E483" s="174"/>
      <c r="F483" s="174"/>
      <c r="G483" s="174"/>
      <c r="H483" s="174"/>
      <c r="I483" s="174"/>
      <c r="J483" s="174"/>
      <c r="K483" s="174"/>
      <c r="L483" s="174"/>
      <c r="M483" s="174"/>
      <c r="N483" s="174"/>
      <c r="O483" s="174"/>
      <c r="P483" s="174"/>
      <c r="Q483" s="174"/>
      <c r="R483" s="174"/>
      <c r="S483" s="174"/>
      <c r="T483" s="174"/>
    </row>
    <row r="484" spans="1:20" x14ac:dyDescent="0.25">
      <c r="A484" s="174"/>
      <c r="B484" s="240"/>
      <c r="C484" s="174"/>
      <c r="D484" s="174"/>
      <c r="E484" s="174"/>
      <c r="F484" s="174"/>
      <c r="G484" s="174"/>
      <c r="H484" s="174"/>
      <c r="I484" s="174"/>
      <c r="J484" s="174"/>
      <c r="K484" s="174"/>
      <c r="L484" s="174"/>
      <c r="M484" s="174"/>
      <c r="N484" s="174"/>
      <c r="O484" s="174"/>
      <c r="P484" s="174"/>
      <c r="Q484" s="174"/>
      <c r="R484" s="174"/>
      <c r="S484" s="174"/>
      <c r="T484" s="174"/>
    </row>
    <row r="485" spans="1:20" x14ac:dyDescent="0.25">
      <c r="A485" s="174"/>
      <c r="B485" s="240"/>
      <c r="C485" s="174"/>
      <c r="D485" s="174"/>
      <c r="E485" s="174"/>
      <c r="F485" s="174"/>
      <c r="G485" s="174"/>
      <c r="H485" s="174"/>
      <c r="I485" s="174"/>
      <c r="J485" s="174"/>
      <c r="K485" s="174"/>
      <c r="L485" s="174"/>
      <c r="M485" s="174"/>
      <c r="N485" s="174"/>
      <c r="O485" s="174"/>
      <c r="P485" s="174"/>
      <c r="Q485" s="174"/>
      <c r="R485" s="174"/>
      <c r="S485" s="174"/>
      <c r="T485" s="174"/>
    </row>
    <row r="486" spans="1:20" x14ac:dyDescent="0.25">
      <c r="A486" s="174"/>
      <c r="B486" s="240"/>
      <c r="C486" s="174"/>
      <c r="D486" s="174"/>
      <c r="E486" s="174"/>
      <c r="F486" s="174"/>
      <c r="G486" s="174"/>
      <c r="H486" s="174"/>
      <c r="I486" s="174"/>
      <c r="J486" s="174"/>
      <c r="K486" s="174"/>
      <c r="L486" s="174"/>
      <c r="M486" s="174"/>
      <c r="N486" s="174"/>
      <c r="O486" s="174"/>
      <c r="P486" s="174"/>
      <c r="Q486" s="174"/>
      <c r="R486" s="174"/>
      <c r="S486" s="174"/>
      <c r="T486" s="174"/>
    </row>
    <row r="487" spans="1:20" x14ac:dyDescent="0.25">
      <c r="A487" s="174"/>
      <c r="B487" s="240"/>
      <c r="C487" s="174"/>
      <c r="D487" s="174"/>
      <c r="E487" s="174"/>
      <c r="F487" s="174"/>
      <c r="G487" s="174"/>
      <c r="H487" s="174"/>
      <c r="I487" s="174"/>
      <c r="J487" s="174"/>
      <c r="K487" s="174"/>
      <c r="L487" s="174"/>
      <c r="M487" s="174"/>
      <c r="N487" s="174"/>
      <c r="O487" s="174"/>
      <c r="P487" s="174"/>
      <c r="Q487" s="174"/>
      <c r="R487" s="174"/>
      <c r="S487" s="174"/>
      <c r="T487" s="174"/>
    </row>
    <row r="488" spans="1:20" x14ac:dyDescent="0.25">
      <c r="A488" s="174"/>
      <c r="B488" s="240"/>
      <c r="C488" s="174"/>
      <c r="D488" s="174"/>
      <c r="E488" s="174"/>
      <c r="F488" s="174"/>
      <c r="G488" s="174"/>
      <c r="H488" s="174"/>
      <c r="I488" s="174"/>
      <c r="J488" s="174"/>
      <c r="K488" s="174"/>
      <c r="L488" s="174"/>
      <c r="M488" s="174"/>
      <c r="N488" s="174"/>
      <c r="O488" s="174"/>
      <c r="P488" s="174"/>
      <c r="Q488" s="174"/>
      <c r="R488" s="174"/>
      <c r="S488" s="174"/>
      <c r="T488" s="174"/>
    </row>
    <row r="489" spans="1:20" x14ac:dyDescent="0.25">
      <c r="A489" s="174"/>
      <c r="B489" s="240"/>
      <c r="C489" s="174"/>
      <c r="D489" s="174"/>
      <c r="E489" s="174"/>
      <c r="F489" s="174"/>
      <c r="G489" s="174"/>
      <c r="H489" s="174"/>
      <c r="I489" s="174"/>
      <c r="J489" s="174"/>
      <c r="K489" s="174"/>
      <c r="L489" s="174"/>
      <c r="M489" s="174"/>
      <c r="N489" s="174"/>
      <c r="O489" s="174"/>
      <c r="P489" s="174"/>
      <c r="Q489" s="174"/>
      <c r="R489" s="174"/>
      <c r="S489" s="174"/>
      <c r="T489" s="174"/>
    </row>
    <row r="490" spans="1:20" x14ac:dyDescent="0.25">
      <c r="A490" s="174"/>
      <c r="B490" s="240"/>
      <c r="C490" s="174"/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174"/>
      <c r="P490" s="174"/>
      <c r="Q490" s="174"/>
      <c r="R490" s="174"/>
      <c r="S490" s="174"/>
      <c r="T490" s="174"/>
    </row>
    <row r="491" spans="1:20" x14ac:dyDescent="0.25">
      <c r="A491" s="174"/>
      <c r="B491" s="240"/>
      <c r="C491" s="174"/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  <c r="T491" s="174"/>
    </row>
    <row r="492" spans="1:20" x14ac:dyDescent="0.25">
      <c r="A492" s="174"/>
      <c r="B492" s="240"/>
      <c r="C492" s="174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174"/>
      <c r="P492" s="174"/>
      <c r="Q492" s="174"/>
      <c r="R492" s="174"/>
      <c r="S492" s="174"/>
      <c r="T492" s="174"/>
    </row>
    <row r="493" spans="1:20" x14ac:dyDescent="0.25">
      <c r="A493" s="174"/>
      <c r="B493" s="240"/>
      <c r="C493" s="174"/>
      <c r="D493" s="174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4"/>
      <c r="T493" s="174"/>
    </row>
    <row r="494" spans="1:20" x14ac:dyDescent="0.25">
      <c r="A494" s="174"/>
      <c r="B494" s="240"/>
      <c r="C494" s="174"/>
      <c r="D494" s="174"/>
      <c r="E494" s="174"/>
      <c r="F494" s="174"/>
      <c r="G494" s="174"/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4"/>
      <c r="T494" s="174"/>
    </row>
    <row r="495" spans="1:20" x14ac:dyDescent="0.25">
      <c r="A495" s="174"/>
      <c r="B495" s="240"/>
      <c r="C495" s="174"/>
      <c r="D495" s="174"/>
      <c r="E495" s="174"/>
      <c r="F495" s="174"/>
      <c r="G495" s="174"/>
      <c r="H495" s="174"/>
      <c r="I495" s="174"/>
      <c r="J495" s="174"/>
      <c r="K495" s="174"/>
      <c r="L495" s="174"/>
      <c r="M495" s="174"/>
      <c r="N495" s="174"/>
      <c r="O495" s="174"/>
      <c r="P495" s="174"/>
      <c r="Q495" s="174"/>
      <c r="R495" s="174"/>
      <c r="S495" s="174"/>
      <c r="T495" s="174"/>
    </row>
    <row r="496" spans="1:20" x14ac:dyDescent="0.25">
      <c r="A496" s="174"/>
      <c r="B496" s="240"/>
      <c r="C496" s="174"/>
      <c r="D496" s="174"/>
      <c r="E496" s="174"/>
      <c r="F496" s="174"/>
      <c r="G496" s="174"/>
      <c r="H496" s="174"/>
      <c r="I496" s="174"/>
      <c r="J496" s="174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</row>
    <row r="497" spans="1:20" x14ac:dyDescent="0.25">
      <c r="A497" s="174"/>
      <c r="B497" s="240"/>
      <c r="C497" s="174"/>
      <c r="D497" s="174"/>
      <c r="E497" s="174"/>
      <c r="F497" s="174"/>
      <c r="G497" s="174"/>
      <c r="H497" s="174"/>
      <c r="I497" s="174"/>
      <c r="J497" s="174"/>
      <c r="K497" s="174"/>
      <c r="L497" s="174"/>
      <c r="M497" s="174"/>
      <c r="N497" s="174"/>
      <c r="O497" s="174"/>
      <c r="P497" s="174"/>
      <c r="Q497" s="174"/>
      <c r="R497" s="174"/>
      <c r="S497" s="174"/>
      <c r="T497" s="174"/>
    </row>
    <row r="498" spans="1:20" x14ac:dyDescent="0.25">
      <c r="A498" s="174"/>
      <c r="B498" s="240"/>
      <c r="C498" s="174"/>
      <c r="D498" s="174"/>
      <c r="E498" s="174"/>
      <c r="F498" s="174"/>
      <c r="G498" s="174"/>
      <c r="H498" s="174"/>
      <c r="I498" s="174"/>
      <c r="J498" s="174"/>
      <c r="K498" s="174"/>
      <c r="L498" s="174"/>
      <c r="M498" s="174"/>
      <c r="N498" s="174"/>
      <c r="O498" s="174"/>
      <c r="P498" s="174"/>
      <c r="Q498" s="174"/>
      <c r="R498" s="174"/>
      <c r="S498" s="174"/>
      <c r="T498" s="174"/>
    </row>
    <row r="499" spans="1:20" x14ac:dyDescent="0.25">
      <c r="A499" s="174"/>
      <c r="B499" s="240"/>
      <c r="C499" s="174"/>
      <c r="D499" s="174"/>
      <c r="E499" s="174"/>
      <c r="F499" s="174"/>
      <c r="G499" s="174"/>
      <c r="H499" s="174"/>
      <c r="I499" s="174"/>
      <c r="J499" s="174"/>
      <c r="K499" s="174"/>
      <c r="L499" s="174"/>
      <c r="M499" s="174"/>
      <c r="N499" s="174"/>
      <c r="O499" s="174"/>
      <c r="P499" s="174"/>
      <c r="Q499" s="174"/>
      <c r="R499" s="174"/>
      <c r="S499" s="174"/>
      <c r="T499" s="174"/>
    </row>
    <row r="500" spans="1:20" x14ac:dyDescent="0.25">
      <c r="A500" s="174"/>
      <c r="B500" s="240"/>
      <c r="C500" s="174"/>
      <c r="D500" s="174"/>
      <c r="E500" s="174"/>
      <c r="F500" s="174"/>
      <c r="G500" s="174"/>
      <c r="H500" s="174"/>
      <c r="I500" s="174"/>
      <c r="J500" s="174"/>
      <c r="K500" s="174"/>
      <c r="L500" s="174"/>
      <c r="M500" s="174"/>
      <c r="N500" s="174"/>
      <c r="O500" s="174"/>
      <c r="P500" s="174"/>
      <c r="Q500" s="174"/>
      <c r="R500" s="174"/>
      <c r="S500" s="174"/>
      <c r="T500" s="174"/>
    </row>
    <row r="501" spans="1:20" x14ac:dyDescent="0.25">
      <c r="A501" s="174"/>
      <c r="B501" s="240"/>
      <c r="C501" s="174"/>
      <c r="D501" s="174"/>
      <c r="E501" s="174"/>
      <c r="F501" s="174"/>
      <c r="G501" s="174"/>
      <c r="H501" s="174"/>
      <c r="I501" s="174"/>
      <c r="J501" s="174"/>
      <c r="K501" s="174"/>
      <c r="L501" s="174"/>
      <c r="M501" s="174"/>
      <c r="N501" s="174"/>
      <c r="O501" s="174"/>
      <c r="P501" s="174"/>
      <c r="Q501" s="174"/>
      <c r="R501" s="174"/>
      <c r="S501" s="174"/>
      <c r="T501" s="174"/>
    </row>
    <row r="502" spans="1:20" x14ac:dyDescent="0.25">
      <c r="A502" s="174"/>
      <c r="B502" s="240"/>
      <c r="C502" s="174"/>
      <c r="D502" s="174"/>
      <c r="E502" s="174"/>
      <c r="F502" s="174"/>
      <c r="G502" s="174"/>
      <c r="H502" s="174"/>
      <c r="I502" s="174"/>
      <c r="J502" s="174"/>
      <c r="K502" s="174"/>
      <c r="L502" s="174"/>
      <c r="M502" s="174"/>
      <c r="N502" s="174"/>
      <c r="O502" s="174"/>
      <c r="P502" s="174"/>
      <c r="Q502" s="174"/>
      <c r="R502" s="174"/>
      <c r="S502" s="174"/>
      <c r="T502" s="174"/>
    </row>
    <row r="503" spans="1:20" x14ac:dyDescent="0.25">
      <c r="A503" s="174"/>
      <c r="B503" s="240"/>
      <c r="C503" s="174"/>
      <c r="D503" s="174"/>
      <c r="E503" s="174"/>
      <c r="F503" s="174"/>
      <c r="G503" s="174"/>
      <c r="H503" s="174"/>
      <c r="I503" s="174"/>
      <c r="J503" s="174"/>
      <c r="K503" s="174"/>
      <c r="L503" s="174"/>
      <c r="M503" s="174"/>
      <c r="N503" s="174"/>
      <c r="O503" s="174"/>
      <c r="P503" s="174"/>
      <c r="Q503" s="174"/>
      <c r="R503" s="174"/>
      <c r="S503" s="174"/>
      <c r="T503" s="174"/>
    </row>
    <row r="504" spans="1:20" x14ac:dyDescent="0.25">
      <c r="A504" s="174"/>
      <c r="B504" s="240"/>
      <c r="C504" s="174"/>
      <c r="D504" s="174"/>
      <c r="E504" s="174"/>
      <c r="F504" s="174"/>
      <c r="G504" s="174"/>
      <c r="H504" s="174"/>
      <c r="I504" s="174"/>
      <c r="J504" s="174"/>
      <c r="K504" s="174"/>
      <c r="L504" s="174"/>
      <c r="M504" s="174"/>
      <c r="N504" s="174"/>
      <c r="O504" s="174"/>
      <c r="P504" s="174"/>
      <c r="Q504" s="174"/>
      <c r="R504" s="174"/>
      <c r="S504" s="174"/>
      <c r="T504" s="174"/>
    </row>
    <row r="505" spans="1:20" x14ac:dyDescent="0.25">
      <c r="A505" s="174"/>
      <c r="B505" s="240"/>
      <c r="C505" s="174"/>
      <c r="D505" s="174"/>
      <c r="E505" s="174"/>
      <c r="F505" s="174"/>
      <c r="G505" s="174"/>
      <c r="H505" s="174"/>
      <c r="I505" s="174"/>
      <c r="J505" s="174"/>
      <c r="K505" s="174"/>
      <c r="L505" s="174"/>
      <c r="M505" s="174"/>
      <c r="N505" s="174"/>
      <c r="O505" s="174"/>
      <c r="P505" s="174"/>
      <c r="Q505" s="174"/>
      <c r="R505" s="174"/>
      <c r="S505" s="174"/>
      <c r="T505" s="174"/>
    </row>
    <row r="506" spans="1:20" x14ac:dyDescent="0.25">
      <c r="A506" s="174"/>
      <c r="B506" s="240"/>
      <c r="C506" s="174"/>
      <c r="D506" s="174"/>
      <c r="E506" s="174"/>
      <c r="F506" s="174"/>
      <c r="G506" s="174"/>
      <c r="H506" s="174"/>
      <c r="I506" s="174"/>
      <c r="J506" s="174"/>
      <c r="K506" s="174"/>
      <c r="L506" s="174"/>
      <c r="M506" s="174"/>
      <c r="N506" s="174"/>
      <c r="O506" s="174"/>
      <c r="P506" s="174"/>
      <c r="Q506" s="174"/>
      <c r="R506" s="174"/>
      <c r="S506" s="174"/>
      <c r="T506" s="174"/>
    </row>
    <row r="507" spans="1:20" x14ac:dyDescent="0.25">
      <c r="A507" s="174"/>
      <c r="B507" s="240"/>
      <c r="C507" s="174"/>
      <c r="D507" s="174"/>
      <c r="E507" s="174"/>
      <c r="F507" s="174"/>
      <c r="G507" s="174"/>
      <c r="H507" s="174"/>
      <c r="I507" s="174"/>
      <c r="J507" s="174"/>
      <c r="K507" s="174"/>
      <c r="L507" s="174"/>
      <c r="M507" s="174"/>
      <c r="N507" s="174"/>
      <c r="O507" s="174"/>
      <c r="P507" s="174"/>
      <c r="Q507" s="174"/>
      <c r="R507" s="174"/>
      <c r="S507" s="174"/>
      <c r="T507" s="174"/>
    </row>
    <row r="508" spans="1:20" x14ac:dyDescent="0.25">
      <c r="A508" s="174"/>
      <c r="B508" s="240"/>
      <c r="C508" s="174"/>
      <c r="D508" s="174"/>
      <c r="E508" s="174"/>
      <c r="F508" s="174"/>
      <c r="G508" s="174"/>
      <c r="H508" s="174"/>
      <c r="I508" s="174"/>
      <c r="J508" s="174"/>
      <c r="K508" s="174"/>
      <c r="L508" s="174"/>
      <c r="M508" s="174"/>
      <c r="N508" s="174"/>
      <c r="O508" s="174"/>
      <c r="P508" s="174"/>
      <c r="Q508" s="174"/>
      <c r="R508" s="174"/>
      <c r="S508" s="174"/>
      <c r="T508" s="174"/>
    </row>
    <row r="509" spans="1:20" x14ac:dyDescent="0.25">
      <c r="A509" s="174"/>
      <c r="B509" s="240"/>
      <c r="C509" s="174"/>
      <c r="D509" s="174"/>
      <c r="E509" s="174"/>
      <c r="F509" s="174"/>
      <c r="G509" s="174"/>
      <c r="H509" s="174"/>
      <c r="I509" s="174"/>
      <c r="J509" s="174"/>
      <c r="K509" s="174"/>
      <c r="L509" s="174"/>
      <c r="M509" s="174"/>
      <c r="N509" s="174"/>
      <c r="O509" s="174"/>
      <c r="P509" s="174"/>
      <c r="Q509" s="174"/>
      <c r="R509" s="174"/>
      <c r="S509" s="174"/>
      <c r="T509" s="174"/>
    </row>
    <row r="510" spans="1:20" x14ac:dyDescent="0.25">
      <c r="A510" s="174"/>
      <c r="B510" s="240"/>
      <c r="C510" s="174"/>
      <c r="D510" s="174"/>
      <c r="E510" s="174"/>
      <c r="F510" s="174"/>
      <c r="G510" s="174"/>
      <c r="H510" s="174"/>
      <c r="I510" s="174"/>
      <c r="J510" s="174"/>
      <c r="K510" s="174"/>
      <c r="L510" s="174"/>
      <c r="M510" s="174"/>
      <c r="N510" s="174"/>
      <c r="O510" s="174"/>
      <c r="P510" s="174"/>
      <c r="Q510" s="174"/>
      <c r="R510" s="174"/>
      <c r="S510" s="174"/>
      <c r="T510" s="174"/>
    </row>
    <row r="511" spans="1:20" x14ac:dyDescent="0.25">
      <c r="A511" s="174"/>
      <c r="B511" s="240"/>
      <c r="C511" s="174"/>
      <c r="D511" s="174"/>
      <c r="E511" s="174"/>
      <c r="F511" s="174"/>
      <c r="G511" s="174"/>
      <c r="H511" s="174"/>
      <c r="I511" s="174"/>
      <c r="J511" s="174"/>
      <c r="K511" s="174"/>
      <c r="L511" s="174"/>
      <c r="M511" s="174"/>
      <c r="N511" s="174"/>
      <c r="O511" s="174"/>
      <c r="P511" s="174"/>
      <c r="Q511" s="174"/>
      <c r="R511" s="174"/>
      <c r="S511" s="174"/>
      <c r="T511" s="174"/>
    </row>
    <row r="512" spans="1:20" x14ac:dyDescent="0.25">
      <c r="A512" s="174"/>
      <c r="B512" s="240"/>
      <c r="C512" s="174"/>
      <c r="D512" s="174"/>
      <c r="E512" s="174"/>
      <c r="F512" s="174"/>
      <c r="G512" s="174"/>
      <c r="H512" s="174"/>
      <c r="I512" s="174"/>
      <c r="J512" s="174"/>
      <c r="K512" s="174"/>
      <c r="L512" s="174"/>
      <c r="M512" s="174"/>
      <c r="N512" s="174"/>
      <c r="O512" s="174"/>
      <c r="P512" s="174"/>
      <c r="Q512" s="174"/>
      <c r="R512" s="174"/>
      <c r="S512" s="174"/>
      <c r="T512" s="174"/>
    </row>
    <row r="513" spans="1:20" x14ac:dyDescent="0.25">
      <c r="A513" s="174"/>
      <c r="B513" s="240"/>
      <c r="C513" s="174"/>
      <c r="D513" s="174"/>
      <c r="E513" s="174"/>
      <c r="F513" s="174"/>
      <c r="G513" s="174"/>
      <c r="H513" s="174"/>
      <c r="I513" s="174"/>
      <c r="J513" s="174"/>
      <c r="K513" s="174"/>
      <c r="L513" s="174"/>
      <c r="M513" s="174"/>
      <c r="N513" s="174"/>
      <c r="O513" s="174"/>
      <c r="P513" s="174"/>
      <c r="Q513" s="174"/>
      <c r="R513" s="174"/>
      <c r="S513" s="174"/>
      <c r="T513" s="174"/>
    </row>
    <row r="514" spans="1:20" x14ac:dyDescent="0.25">
      <c r="A514" s="174"/>
      <c r="B514" s="240"/>
      <c r="C514" s="174"/>
      <c r="D514" s="174"/>
      <c r="E514" s="174"/>
      <c r="F514" s="174"/>
      <c r="G514" s="174"/>
      <c r="H514" s="174"/>
      <c r="I514" s="174"/>
      <c r="J514" s="174"/>
      <c r="K514" s="174"/>
      <c r="L514" s="174"/>
      <c r="M514" s="174"/>
      <c r="N514" s="174"/>
      <c r="O514" s="174"/>
      <c r="P514" s="174"/>
      <c r="Q514" s="174"/>
      <c r="R514" s="174"/>
      <c r="S514" s="174"/>
      <c r="T514" s="174"/>
    </row>
    <row r="515" spans="1:20" x14ac:dyDescent="0.25">
      <c r="A515" s="174"/>
      <c r="B515" s="240"/>
      <c r="C515" s="174"/>
      <c r="D515" s="174"/>
      <c r="E515" s="174"/>
      <c r="F515" s="174"/>
      <c r="G515" s="174"/>
      <c r="H515" s="174"/>
      <c r="I515" s="174"/>
      <c r="J515" s="174"/>
      <c r="K515" s="174"/>
      <c r="L515" s="174"/>
      <c r="M515" s="174"/>
      <c r="N515" s="174"/>
      <c r="O515" s="174"/>
      <c r="P515" s="174"/>
      <c r="Q515" s="174"/>
      <c r="R515" s="174"/>
      <c r="S515" s="174"/>
      <c r="T515" s="174"/>
    </row>
    <row r="516" spans="1:20" x14ac:dyDescent="0.25">
      <c r="A516" s="174"/>
      <c r="B516" s="240"/>
      <c r="C516" s="174"/>
      <c r="D516" s="174"/>
      <c r="E516" s="174"/>
      <c r="F516" s="174"/>
      <c r="G516" s="174"/>
      <c r="H516" s="174"/>
      <c r="I516" s="174"/>
      <c r="J516" s="174"/>
      <c r="K516" s="174"/>
      <c r="L516" s="174"/>
      <c r="M516" s="174"/>
      <c r="N516" s="174"/>
      <c r="O516" s="174"/>
      <c r="P516" s="174"/>
      <c r="Q516" s="174"/>
      <c r="R516" s="174"/>
      <c r="S516" s="174"/>
      <c r="T516" s="174"/>
    </row>
    <row r="517" spans="1:20" x14ac:dyDescent="0.25">
      <c r="A517" s="174"/>
      <c r="B517" s="240"/>
      <c r="C517" s="174"/>
      <c r="D517" s="174"/>
      <c r="E517" s="174"/>
      <c r="F517" s="174"/>
      <c r="G517" s="174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4"/>
      <c r="T517" s="174"/>
    </row>
    <row r="518" spans="1:20" x14ac:dyDescent="0.25">
      <c r="A518" s="174"/>
      <c r="B518" s="240"/>
      <c r="C518" s="174"/>
      <c r="D518" s="174"/>
      <c r="E518" s="174"/>
      <c r="F518" s="174"/>
      <c r="G518" s="174"/>
      <c r="H518" s="174"/>
      <c r="I518" s="174"/>
      <c r="J518" s="174"/>
      <c r="K518" s="174"/>
      <c r="L518" s="174"/>
      <c r="M518" s="174"/>
      <c r="N518" s="174"/>
      <c r="O518" s="174"/>
      <c r="P518" s="174"/>
      <c r="Q518" s="174"/>
      <c r="R518" s="174"/>
      <c r="S518" s="174"/>
      <c r="T518" s="174"/>
    </row>
    <row r="519" spans="1:20" x14ac:dyDescent="0.25">
      <c r="A519" s="174"/>
      <c r="B519" s="240"/>
      <c r="C519" s="174"/>
      <c r="D519" s="174"/>
      <c r="E519" s="174"/>
      <c r="F519" s="174"/>
      <c r="G519" s="174"/>
      <c r="H519" s="174"/>
      <c r="I519" s="174"/>
      <c r="J519" s="174"/>
      <c r="K519" s="174"/>
      <c r="L519" s="174"/>
      <c r="M519" s="174"/>
      <c r="N519" s="174"/>
      <c r="O519" s="174"/>
      <c r="P519" s="174"/>
      <c r="Q519" s="174"/>
      <c r="R519" s="174"/>
      <c r="S519" s="174"/>
      <c r="T519" s="174"/>
    </row>
    <row r="520" spans="1:20" x14ac:dyDescent="0.25">
      <c r="A520" s="174"/>
      <c r="B520" s="240"/>
      <c r="C520" s="174"/>
      <c r="D520" s="174"/>
      <c r="E520" s="174"/>
      <c r="F520" s="174"/>
      <c r="G520" s="174"/>
      <c r="H520" s="174"/>
      <c r="I520" s="174"/>
      <c r="J520" s="174"/>
      <c r="K520" s="174"/>
      <c r="L520" s="174"/>
      <c r="M520" s="174"/>
      <c r="N520" s="174"/>
      <c r="O520" s="174"/>
      <c r="P520" s="174"/>
      <c r="Q520" s="174"/>
      <c r="R520" s="174"/>
      <c r="S520" s="174"/>
      <c r="T520" s="174"/>
    </row>
    <row r="521" spans="1:20" x14ac:dyDescent="0.25">
      <c r="A521" s="174"/>
      <c r="B521" s="240"/>
      <c r="C521" s="174"/>
      <c r="D521" s="174"/>
      <c r="E521" s="174"/>
      <c r="F521" s="174"/>
      <c r="G521" s="174"/>
      <c r="H521" s="174"/>
      <c r="I521" s="174"/>
      <c r="J521" s="174"/>
      <c r="K521" s="174"/>
      <c r="L521" s="174"/>
      <c r="M521" s="174"/>
      <c r="N521" s="174"/>
      <c r="O521" s="174"/>
      <c r="P521" s="174"/>
      <c r="Q521" s="174"/>
      <c r="R521" s="174"/>
      <c r="S521" s="174"/>
      <c r="T521" s="174"/>
    </row>
    <row r="522" spans="1:20" x14ac:dyDescent="0.25">
      <c r="A522" s="174"/>
      <c r="B522" s="240"/>
      <c r="C522" s="174"/>
      <c r="D522" s="174"/>
      <c r="E522" s="174"/>
      <c r="F522" s="174"/>
      <c r="G522" s="174"/>
      <c r="H522" s="174"/>
      <c r="I522" s="174"/>
      <c r="J522" s="174"/>
      <c r="K522" s="174"/>
      <c r="L522" s="174"/>
      <c r="M522" s="174"/>
      <c r="N522" s="174"/>
      <c r="O522" s="174"/>
      <c r="P522" s="174"/>
      <c r="Q522" s="174"/>
      <c r="R522" s="174"/>
      <c r="S522" s="174"/>
      <c r="T522" s="174"/>
    </row>
    <row r="523" spans="1:20" x14ac:dyDescent="0.25">
      <c r="A523" s="174"/>
      <c r="B523" s="240"/>
      <c r="C523" s="174"/>
      <c r="D523" s="174"/>
      <c r="E523" s="174"/>
      <c r="F523" s="174"/>
      <c r="G523" s="174"/>
      <c r="H523" s="174"/>
      <c r="I523" s="174"/>
      <c r="J523" s="174"/>
      <c r="K523" s="174"/>
      <c r="L523" s="174"/>
      <c r="M523" s="174"/>
      <c r="N523" s="174"/>
      <c r="O523" s="174"/>
      <c r="P523" s="174"/>
      <c r="Q523" s="174"/>
      <c r="R523" s="174"/>
      <c r="S523" s="174"/>
      <c r="T523" s="174"/>
    </row>
    <row r="524" spans="1:20" x14ac:dyDescent="0.25">
      <c r="A524" s="174"/>
      <c r="B524" s="240"/>
      <c r="C524" s="174"/>
      <c r="D524" s="174"/>
      <c r="E524" s="174"/>
      <c r="F524" s="174"/>
      <c r="G524" s="174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4"/>
      <c r="T524" s="174"/>
    </row>
    <row r="525" spans="1:20" x14ac:dyDescent="0.25">
      <c r="A525" s="174"/>
      <c r="B525" s="240"/>
      <c r="C525" s="174"/>
      <c r="D525" s="174"/>
      <c r="E525" s="174"/>
      <c r="F525" s="174"/>
      <c r="G525" s="174"/>
      <c r="H525" s="174"/>
      <c r="I525" s="174"/>
      <c r="J525" s="174"/>
      <c r="K525" s="174"/>
      <c r="L525" s="174"/>
      <c r="M525" s="174"/>
      <c r="N525" s="174"/>
      <c r="O525" s="174"/>
      <c r="P525" s="174"/>
      <c r="Q525" s="174"/>
      <c r="R525" s="174"/>
      <c r="S525" s="174"/>
      <c r="T525" s="174"/>
    </row>
    <row r="526" spans="1:20" x14ac:dyDescent="0.25">
      <c r="A526" s="174"/>
      <c r="B526" s="240"/>
      <c r="C526" s="174"/>
      <c r="D526" s="174"/>
      <c r="E526" s="174"/>
      <c r="F526" s="174"/>
      <c r="G526" s="174"/>
      <c r="H526" s="174"/>
      <c r="I526" s="174"/>
      <c r="J526" s="174"/>
      <c r="K526" s="174"/>
      <c r="L526" s="174"/>
      <c r="M526" s="174"/>
      <c r="N526" s="174"/>
      <c r="O526" s="174"/>
      <c r="P526" s="174"/>
      <c r="Q526" s="174"/>
      <c r="R526" s="174"/>
      <c r="S526" s="174"/>
      <c r="T526" s="174"/>
    </row>
    <row r="527" spans="1:20" x14ac:dyDescent="0.25">
      <c r="A527" s="174"/>
      <c r="B527" s="240"/>
      <c r="C527" s="174"/>
      <c r="D527" s="174"/>
      <c r="E527" s="174"/>
      <c r="F527" s="174"/>
      <c r="G527" s="174"/>
      <c r="H527" s="174"/>
      <c r="I527" s="174"/>
      <c r="J527" s="174"/>
      <c r="K527" s="174"/>
      <c r="L527" s="174"/>
      <c r="M527" s="174"/>
      <c r="N527" s="174"/>
      <c r="O527" s="174"/>
      <c r="P527" s="174"/>
      <c r="Q527" s="174"/>
      <c r="R527" s="174"/>
      <c r="S527" s="174"/>
      <c r="T527" s="174"/>
    </row>
    <row r="528" spans="1:20" x14ac:dyDescent="0.25">
      <c r="A528" s="174"/>
      <c r="B528" s="240"/>
      <c r="C528" s="174"/>
      <c r="D528" s="174"/>
      <c r="E528" s="174"/>
      <c r="F528" s="174"/>
      <c r="G528" s="174"/>
      <c r="H528" s="174"/>
      <c r="I528" s="174"/>
      <c r="J528" s="174"/>
      <c r="K528" s="174"/>
      <c r="L528" s="174"/>
      <c r="M528" s="174"/>
      <c r="N528" s="174"/>
      <c r="O528" s="174"/>
      <c r="P528" s="174"/>
      <c r="Q528" s="174"/>
      <c r="R528" s="174"/>
      <c r="S528" s="174"/>
      <c r="T528" s="174"/>
    </row>
    <row r="529" spans="1:20" x14ac:dyDescent="0.25">
      <c r="A529" s="174"/>
      <c r="B529" s="240"/>
      <c r="C529" s="174"/>
      <c r="D529" s="174"/>
      <c r="E529" s="174"/>
      <c r="F529" s="174"/>
      <c r="G529" s="174"/>
      <c r="H529" s="174"/>
      <c r="I529" s="174"/>
      <c r="J529" s="174"/>
      <c r="K529" s="174"/>
      <c r="L529" s="174"/>
      <c r="M529" s="174"/>
      <c r="N529" s="174"/>
      <c r="O529" s="174"/>
      <c r="P529" s="174"/>
      <c r="Q529" s="174"/>
      <c r="R529" s="174"/>
      <c r="S529" s="174"/>
      <c r="T529" s="174"/>
    </row>
    <row r="530" spans="1:20" x14ac:dyDescent="0.25">
      <c r="A530" s="174"/>
      <c r="B530" s="240"/>
      <c r="C530" s="174"/>
      <c r="D530" s="174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174"/>
      <c r="Q530" s="174"/>
      <c r="R530" s="174"/>
      <c r="S530" s="174"/>
      <c r="T530" s="174"/>
    </row>
    <row r="531" spans="1:20" x14ac:dyDescent="0.25">
      <c r="A531" s="174"/>
      <c r="B531" s="240"/>
      <c r="C531" s="174"/>
      <c r="D531" s="174"/>
      <c r="E531" s="174"/>
      <c r="F531" s="174"/>
      <c r="G531" s="174"/>
      <c r="H531" s="174"/>
      <c r="I531" s="174"/>
      <c r="J531" s="174"/>
      <c r="K531" s="174"/>
      <c r="L531" s="174"/>
      <c r="M531" s="174"/>
      <c r="N531" s="174"/>
      <c r="O531" s="174"/>
      <c r="P531" s="174"/>
      <c r="Q531" s="174"/>
      <c r="R531" s="174"/>
      <c r="S531" s="174"/>
      <c r="T531" s="174"/>
    </row>
    <row r="532" spans="1:20" x14ac:dyDescent="0.25">
      <c r="A532" s="174"/>
      <c r="B532" s="240"/>
      <c r="C532" s="174"/>
      <c r="D532" s="174"/>
      <c r="E532" s="174"/>
      <c r="F532" s="174"/>
      <c r="G532" s="174"/>
      <c r="H532" s="174"/>
      <c r="I532" s="174"/>
      <c r="J532" s="174"/>
      <c r="K532" s="174"/>
      <c r="L532" s="174"/>
      <c r="M532" s="174"/>
      <c r="N532" s="174"/>
      <c r="O532" s="174"/>
      <c r="P532" s="174"/>
      <c r="Q532" s="174"/>
      <c r="R532" s="174"/>
      <c r="S532" s="174"/>
      <c r="T532" s="174"/>
    </row>
    <row r="533" spans="1:20" x14ac:dyDescent="0.25">
      <c r="A533" s="174"/>
      <c r="B533" s="240"/>
      <c r="C533" s="174"/>
      <c r="D533" s="174"/>
      <c r="E533" s="174"/>
      <c r="F533" s="174"/>
      <c r="G533" s="174"/>
      <c r="H533" s="174"/>
      <c r="I533" s="174"/>
      <c r="J533" s="174"/>
      <c r="K533" s="174"/>
      <c r="L533" s="174"/>
      <c r="M533" s="174"/>
      <c r="N533" s="174"/>
      <c r="O533" s="174"/>
      <c r="P533" s="174"/>
      <c r="Q533" s="174"/>
      <c r="R533" s="174"/>
      <c r="S533" s="174"/>
      <c r="T533" s="174"/>
    </row>
    <row r="534" spans="1:20" x14ac:dyDescent="0.25">
      <c r="A534" s="174"/>
      <c r="B534" s="240"/>
      <c r="C534" s="174"/>
      <c r="D534" s="174"/>
      <c r="E534" s="174"/>
      <c r="F534" s="174"/>
      <c r="G534" s="174"/>
      <c r="H534" s="174"/>
      <c r="I534" s="174"/>
      <c r="J534" s="174"/>
      <c r="K534" s="174"/>
      <c r="L534" s="174"/>
      <c r="M534" s="174"/>
      <c r="N534" s="174"/>
      <c r="O534" s="174"/>
      <c r="P534" s="174"/>
      <c r="Q534" s="174"/>
      <c r="R534" s="174"/>
      <c r="S534" s="174"/>
      <c r="T534" s="174"/>
    </row>
    <row r="535" spans="1:20" x14ac:dyDescent="0.25">
      <c r="A535" s="174"/>
      <c r="B535" s="240"/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  <c r="P535" s="174"/>
      <c r="Q535" s="174"/>
      <c r="R535" s="174"/>
      <c r="S535" s="174"/>
      <c r="T535" s="174"/>
    </row>
    <row r="536" spans="1:20" x14ac:dyDescent="0.25">
      <c r="A536" s="174"/>
      <c r="B536" s="240"/>
      <c r="C536" s="174"/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4"/>
      <c r="O536" s="174"/>
      <c r="P536" s="174"/>
      <c r="Q536" s="174"/>
      <c r="R536" s="174"/>
      <c r="S536" s="174"/>
      <c r="T536" s="174"/>
    </row>
    <row r="537" spans="1:20" x14ac:dyDescent="0.25">
      <c r="A537" s="174"/>
      <c r="B537" s="240"/>
      <c r="C537" s="174"/>
      <c r="D537" s="174"/>
      <c r="E537" s="174"/>
      <c r="F537" s="174"/>
      <c r="G537" s="174"/>
      <c r="H537" s="174"/>
      <c r="I537" s="174"/>
      <c r="J537" s="174"/>
      <c r="K537" s="174"/>
      <c r="L537" s="174"/>
      <c r="M537" s="174"/>
      <c r="N537" s="174"/>
      <c r="O537" s="174"/>
      <c r="P537" s="174"/>
      <c r="Q537" s="174"/>
      <c r="R537" s="174"/>
      <c r="S537" s="174"/>
      <c r="T537" s="174"/>
    </row>
    <row r="538" spans="1:20" x14ac:dyDescent="0.25">
      <c r="A538" s="174"/>
      <c r="B538" s="240"/>
      <c r="C538" s="174"/>
      <c r="D538" s="174"/>
      <c r="E538" s="174"/>
      <c r="F538" s="174"/>
      <c r="G538" s="174"/>
      <c r="H538" s="174"/>
      <c r="I538" s="174"/>
      <c r="J538" s="174"/>
      <c r="K538" s="174"/>
      <c r="L538" s="174"/>
      <c r="M538" s="174"/>
      <c r="N538" s="174"/>
      <c r="O538" s="174"/>
      <c r="P538" s="174"/>
      <c r="Q538" s="174"/>
      <c r="R538" s="174"/>
      <c r="S538" s="174"/>
      <c r="T538" s="174"/>
    </row>
    <row r="539" spans="1:20" x14ac:dyDescent="0.25">
      <c r="A539" s="174"/>
      <c r="B539" s="240"/>
      <c r="C539" s="174"/>
      <c r="D539" s="174"/>
      <c r="E539" s="174"/>
      <c r="F539" s="174"/>
      <c r="G539" s="174"/>
      <c r="H539" s="174"/>
      <c r="I539" s="174"/>
      <c r="J539" s="174"/>
      <c r="K539" s="174"/>
      <c r="L539" s="174"/>
      <c r="M539" s="174"/>
      <c r="N539" s="174"/>
      <c r="O539" s="174"/>
      <c r="P539" s="174"/>
      <c r="Q539" s="174"/>
      <c r="R539" s="174"/>
      <c r="S539" s="174"/>
      <c r="T539" s="174"/>
    </row>
    <row r="540" spans="1:20" x14ac:dyDescent="0.25">
      <c r="A540" s="174"/>
      <c r="B540" s="240"/>
      <c r="C540" s="174"/>
      <c r="D540" s="174"/>
      <c r="E540" s="174"/>
      <c r="F540" s="174"/>
      <c r="G540" s="174"/>
      <c r="H540" s="174"/>
      <c r="I540" s="174"/>
      <c r="J540" s="174"/>
      <c r="K540" s="174"/>
      <c r="L540" s="174"/>
      <c r="M540" s="174"/>
      <c r="N540" s="174"/>
      <c r="O540" s="174"/>
      <c r="P540" s="174"/>
      <c r="Q540" s="174"/>
      <c r="R540" s="174"/>
      <c r="S540" s="174"/>
      <c r="T540" s="174"/>
    </row>
    <row r="541" spans="1:20" x14ac:dyDescent="0.25">
      <c r="A541" s="174"/>
      <c r="B541" s="240"/>
      <c r="C541" s="174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4"/>
      <c r="O541" s="174"/>
      <c r="P541" s="174"/>
      <c r="Q541" s="174"/>
      <c r="R541" s="174"/>
      <c r="S541" s="174"/>
      <c r="T541" s="174"/>
    </row>
    <row r="542" spans="1:20" x14ac:dyDescent="0.25">
      <c r="A542" s="174"/>
      <c r="B542" s="240"/>
      <c r="C542" s="174"/>
      <c r="D542" s="174"/>
      <c r="E542" s="174"/>
      <c r="F542" s="174"/>
      <c r="G542" s="174"/>
      <c r="H542" s="174"/>
      <c r="I542" s="174"/>
      <c r="J542" s="174"/>
      <c r="K542" s="174"/>
      <c r="L542" s="174"/>
      <c r="M542" s="174"/>
      <c r="N542" s="174"/>
      <c r="O542" s="174"/>
      <c r="P542" s="174"/>
      <c r="Q542" s="174"/>
      <c r="R542" s="174"/>
      <c r="S542" s="174"/>
      <c r="T542" s="174"/>
    </row>
    <row r="543" spans="1:20" x14ac:dyDescent="0.25">
      <c r="A543" s="174"/>
      <c r="B543" s="240"/>
      <c r="C543" s="174"/>
      <c r="D543" s="174"/>
      <c r="E543" s="174"/>
      <c r="F543" s="174"/>
      <c r="G543" s="174"/>
      <c r="H543" s="174"/>
      <c r="I543" s="174"/>
      <c r="J543" s="174"/>
      <c r="K543" s="174"/>
      <c r="L543" s="174"/>
      <c r="M543" s="174"/>
      <c r="N543" s="174"/>
      <c r="O543" s="174"/>
      <c r="P543" s="174"/>
      <c r="Q543" s="174"/>
      <c r="R543" s="174"/>
      <c r="S543" s="174"/>
      <c r="T543" s="174"/>
    </row>
    <row r="544" spans="1:20" x14ac:dyDescent="0.25">
      <c r="A544" s="174"/>
      <c r="B544" s="240"/>
      <c r="C544" s="174"/>
      <c r="D544" s="174"/>
      <c r="E544" s="174"/>
      <c r="F544" s="174"/>
      <c r="G544" s="174"/>
      <c r="H544" s="174"/>
      <c r="I544" s="174"/>
      <c r="J544" s="174"/>
      <c r="K544" s="174"/>
      <c r="L544" s="174"/>
      <c r="M544" s="174"/>
      <c r="N544" s="174"/>
      <c r="O544" s="174"/>
      <c r="P544" s="174"/>
      <c r="Q544" s="174"/>
      <c r="R544" s="174"/>
      <c r="S544" s="174"/>
      <c r="T544" s="174"/>
    </row>
    <row r="545" spans="1:20" x14ac:dyDescent="0.25">
      <c r="A545" s="174"/>
      <c r="B545" s="240"/>
      <c r="C545" s="174"/>
      <c r="D545" s="174"/>
      <c r="E545" s="174"/>
      <c r="F545" s="174"/>
      <c r="G545" s="174"/>
      <c r="H545" s="174"/>
      <c r="I545" s="174"/>
      <c r="J545" s="174"/>
      <c r="K545" s="174"/>
      <c r="L545" s="174"/>
      <c r="M545" s="174"/>
      <c r="N545" s="174"/>
      <c r="O545" s="174"/>
      <c r="P545" s="174"/>
      <c r="Q545" s="174"/>
      <c r="R545" s="174"/>
      <c r="S545" s="174"/>
      <c r="T545" s="174"/>
    </row>
    <row r="546" spans="1:20" x14ac:dyDescent="0.25">
      <c r="A546" s="174"/>
      <c r="B546" s="240"/>
      <c r="C546" s="174"/>
      <c r="D546" s="174"/>
      <c r="E546" s="174"/>
      <c r="F546" s="174"/>
      <c r="G546" s="174"/>
      <c r="H546" s="174"/>
      <c r="I546" s="174"/>
      <c r="J546" s="174"/>
      <c r="K546" s="174"/>
      <c r="L546" s="174"/>
      <c r="M546" s="174"/>
      <c r="N546" s="174"/>
      <c r="O546" s="174"/>
      <c r="P546" s="174"/>
      <c r="Q546" s="174"/>
      <c r="R546" s="174"/>
      <c r="S546" s="174"/>
      <c r="T546" s="174"/>
    </row>
    <row r="547" spans="1:20" x14ac:dyDescent="0.25">
      <c r="A547" s="174"/>
      <c r="B547" s="240"/>
      <c r="C547" s="174"/>
      <c r="D547" s="174"/>
      <c r="E547" s="174"/>
      <c r="F547" s="174"/>
      <c r="G547" s="174"/>
      <c r="H547" s="174"/>
      <c r="I547" s="174"/>
      <c r="J547" s="174"/>
      <c r="K547" s="174"/>
      <c r="L547" s="174"/>
      <c r="M547" s="174"/>
      <c r="N547" s="174"/>
      <c r="O547" s="174"/>
      <c r="P547" s="174"/>
      <c r="Q547" s="174"/>
      <c r="R547" s="174"/>
      <c r="S547" s="174"/>
      <c r="T547" s="174"/>
    </row>
    <row r="548" spans="1:20" x14ac:dyDescent="0.25">
      <c r="A548" s="174"/>
      <c r="B548" s="240"/>
      <c r="C548" s="174"/>
      <c r="D548" s="174"/>
      <c r="E548" s="174"/>
      <c r="F548" s="174"/>
      <c r="G548" s="174"/>
      <c r="H548" s="174"/>
      <c r="I548" s="174"/>
      <c r="J548" s="174"/>
      <c r="K548" s="174"/>
      <c r="L548" s="174"/>
      <c r="M548" s="174"/>
      <c r="N548" s="174"/>
      <c r="O548" s="174"/>
      <c r="P548" s="174"/>
      <c r="Q548" s="174"/>
      <c r="R548" s="174"/>
      <c r="S548" s="174"/>
      <c r="T548" s="174"/>
    </row>
    <row r="549" spans="1:20" x14ac:dyDescent="0.25">
      <c r="A549" s="174"/>
      <c r="B549" s="240"/>
      <c r="C549" s="174"/>
      <c r="D549" s="174"/>
      <c r="E549" s="174"/>
      <c r="F549" s="174"/>
      <c r="G549" s="174"/>
      <c r="H549" s="174"/>
      <c r="I549" s="174"/>
      <c r="J549" s="174"/>
      <c r="K549" s="174"/>
      <c r="L549" s="174"/>
      <c r="M549" s="174"/>
      <c r="N549" s="174"/>
      <c r="O549" s="174"/>
      <c r="P549" s="174"/>
      <c r="Q549" s="174"/>
      <c r="R549" s="174"/>
      <c r="S549" s="174"/>
      <c r="T549" s="174"/>
    </row>
    <row r="550" spans="1:20" x14ac:dyDescent="0.25">
      <c r="A550" s="174"/>
      <c r="B550" s="240"/>
      <c r="C550" s="174"/>
      <c r="D550" s="174"/>
      <c r="E550" s="174"/>
      <c r="F550" s="174"/>
      <c r="G550" s="174"/>
      <c r="H550" s="174"/>
      <c r="I550" s="174"/>
      <c r="J550" s="174"/>
      <c r="K550" s="174"/>
      <c r="L550" s="174"/>
      <c r="M550" s="174"/>
      <c r="N550" s="174"/>
      <c r="O550" s="174"/>
      <c r="P550" s="174"/>
      <c r="Q550" s="174"/>
      <c r="R550" s="174"/>
      <c r="S550" s="174"/>
      <c r="T550" s="174"/>
    </row>
    <row r="551" spans="1:20" x14ac:dyDescent="0.25">
      <c r="A551" s="174"/>
      <c r="B551" s="240"/>
      <c r="C551" s="174"/>
      <c r="D551" s="174"/>
      <c r="E551" s="174"/>
      <c r="F551" s="174"/>
      <c r="G551" s="174"/>
      <c r="H551" s="174"/>
      <c r="I551" s="174"/>
      <c r="J551" s="174"/>
      <c r="K551" s="174"/>
      <c r="L551" s="174"/>
      <c r="M551" s="174"/>
      <c r="N551" s="174"/>
      <c r="O551" s="174"/>
      <c r="P551" s="174"/>
      <c r="Q551" s="174"/>
      <c r="R551" s="174"/>
      <c r="S551" s="174"/>
      <c r="T551" s="174"/>
    </row>
    <row r="552" spans="1:20" x14ac:dyDescent="0.25">
      <c r="A552" s="174"/>
      <c r="B552" s="240"/>
      <c r="C552" s="174"/>
      <c r="D552" s="174"/>
      <c r="E552" s="174"/>
      <c r="F552" s="174"/>
      <c r="G552" s="174"/>
      <c r="H552" s="174"/>
      <c r="I552" s="174"/>
      <c r="J552" s="174"/>
      <c r="K552" s="174"/>
      <c r="L552" s="174"/>
      <c r="M552" s="174"/>
      <c r="N552" s="174"/>
      <c r="O552" s="174"/>
      <c r="P552" s="174"/>
      <c r="Q552" s="174"/>
      <c r="R552" s="174"/>
      <c r="S552" s="174"/>
      <c r="T552" s="174"/>
    </row>
    <row r="553" spans="1:20" x14ac:dyDescent="0.25">
      <c r="A553" s="174"/>
      <c r="B553" s="240"/>
      <c r="C553" s="174"/>
      <c r="D553" s="174"/>
      <c r="E553" s="174"/>
      <c r="F553" s="174"/>
      <c r="G553" s="174"/>
      <c r="H553" s="174"/>
      <c r="I553" s="174"/>
      <c r="J553" s="174"/>
      <c r="K553" s="174"/>
      <c r="L553" s="174"/>
      <c r="M553" s="174"/>
      <c r="N553" s="174"/>
      <c r="O553" s="174"/>
      <c r="P553" s="174"/>
      <c r="Q553" s="174"/>
      <c r="R553" s="174"/>
      <c r="S553" s="174"/>
      <c r="T553" s="174"/>
    </row>
    <row r="554" spans="1:20" x14ac:dyDescent="0.25">
      <c r="A554" s="174"/>
      <c r="B554" s="240"/>
      <c r="C554" s="174"/>
      <c r="D554" s="174"/>
      <c r="E554" s="174"/>
      <c r="F554" s="174"/>
      <c r="G554" s="174"/>
      <c r="H554" s="174"/>
      <c r="I554" s="174"/>
      <c r="J554" s="174"/>
      <c r="K554" s="174"/>
      <c r="L554" s="174"/>
      <c r="M554" s="174"/>
      <c r="N554" s="174"/>
      <c r="O554" s="174"/>
      <c r="P554" s="174"/>
      <c r="Q554" s="174"/>
      <c r="R554" s="174"/>
      <c r="S554" s="174"/>
      <c r="T554" s="174"/>
    </row>
    <row r="555" spans="1:20" x14ac:dyDescent="0.25">
      <c r="A555" s="174"/>
      <c r="B555" s="240"/>
      <c r="C555" s="174"/>
      <c r="D555" s="174"/>
      <c r="E555" s="174"/>
      <c r="F555" s="174"/>
      <c r="G555" s="174"/>
      <c r="H555" s="174"/>
      <c r="I555" s="174"/>
      <c r="J555" s="174"/>
      <c r="K555" s="174"/>
      <c r="L555" s="174"/>
      <c r="M555" s="174"/>
      <c r="N555" s="174"/>
      <c r="O555" s="174"/>
      <c r="P555" s="174"/>
      <c r="Q555" s="174"/>
      <c r="R555" s="174"/>
      <c r="S555" s="174"/>
      <c r="T555" s="174"/>
    </row>
    <row r="556" spans="1:20" x14ac:dyDescent="0.25">
      <c r="A556" s="174"/>
      <c r="B556" s="240"/>
      <c r="C556" s="174"/>
      <c r="D556" s="174"/>
      <c r="E556" s="174"/>
      <c r="F556" s="174"/>
      <c r="G556" s="174"/>
      <c r="H556" s="174"/>
      <c r="I556" s="174"/>
      <c r="J556" s="174"/>
      <c r="K556" s="174"/>
      <c r="L556" s="174"/>
      <c r="M556" s="174"/>
      <c r="N556" s="174"/>
      <c r="O556" s="174"/>
      <c r="P556" s="174"/>
      <c r="Q556" s="174"/>
      <c r="R556" s="174"/>
      <c r="S556" s="174"/>
      <c r="T556" s="174"/>
    </row>
    <row r="557" spans="1:20" x14ac:dyDescent="0.25">
      <c r="A557" s="174"/>
      <c r="B557" s="240"/>
      <c r="C557" s="174"/>
      <c r="D557" s="174"/>
      <c r="E557" s="174"/>
      <c r="F557" s="174"/>
      <c r="G557" s="174"/>
      <c r="H557" s="174"/>
      <c r="I557" s="174"/>
      <c r="J557" s="174"/>
      <c r="K557" s="174"/>
      <c r="L557" s="174"/>
      <c r="M557" s="174"/>
      <c r="N557" s="174"/>
      <c r="O557" s="174"/>
      <c r="P557" s="174"/>
      <c r="Q557" s="174"/>
      <c r="R557" s="174"/>
      <c r="S557" s="174"/>
      <c r="T557" s="174"/>
    </row>
    <row r="558" spans="1:20" x14ac:dyDescent="0.25">
      <c r="A558" s="174"/>
      <c r="B558" s="240"/>
      <c r="C558" s="174"/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4"/>
      <c r="O558" s="174"/>
      <c r="P558" s="174"/>
      <c r="Q558" s="174"/>
      <c r="R558" s="174"/>
      <c r="S558" s="174"/>
      <c r="T558" s="174"/>
    </row>
    <row r="559" spans="1:20" x14ac:dyDescent="0.25">
      <c r="A559" s="174"/>
      <c r="B559" s="240"/>
      <c r="C559" s="174"/>
      <c r="D559" s="174"/>
      <c r="E559" s="174"/>
      <c r="F559" s="174"/>
      <c r="G559" s="174"/>
      <c r="H559" s="174"/>
      <c r="I559" s="174"/>
      <c r="J559" s="174"/>
      <c r="K559" s="174"/>
      <c r="L559" s="174"/>
      <c r="M559" s="174"/>
      <c r="N559" s="174"/>
      <c r="O559" s="174"/>
      <c r="P559" s="174"/>
      <c r="Q559" s="174"/>
      <c r="R559" s="174"/>
      <c r="S559" s="174"/>
      <c r="T559" s="174"/>
    </row>
    <row r="560" spans="1:20" x14ac:dyDescent="0.25">
      <c r="A560" s="174"/>
      <c r="B560" s="240"/>
      <c r="C560" s="174"/>
      <c r="D560" s="174"/>
      <c r="E560" s="174"/>
      <c r="F560" s="174"/>
      <c r="G560" s="174"/>
      <c r="H560" s="174"/>
      <c r="I560" s="174"/>
      <c r="J560" s="174"/>
      <c r="K560" s="174"/>
      <c r="L560" s="174"/>
      <c r="M560" s="174"/>
      <c r="N560" s="174"/>
      <c r="O560" s="174"/>
      <c r="P560" s="174"/>
      <c r="Q560" s="174"/>
      <c r="R560" s="174"/>
      <c r="S560" s="174"/>
      <c r="T560" s="174"/>
    </row>
    <row r="561" spans="1:20" x14ac:dyDescent="0.25">
      <c r="A561" s="174"/>
      <c r="B561" s="240"/>
      <c r="C561" s="174"/>
      <c r="D561" s="174"/>
      <c r="E561" s="174"/>
      <c r="F561" s="174"/>
      <c r="G561" s="174"/>
      <c r="H561" s="174"/>
      <c r="I561" s="174"/>
      <c r="J561" s="174"/>
      <c r="K561" s="174"/>
      <c r="L561" s="174"/>
      <c r="M561" s="174"/>
      <c r="N561" s="174"/>
      <c r="O561" s="174"/>
      <c r="P561" s="174"/>
      <c r="Q561" s="174"/>
      <c r="R561" s="174"/>
      <c r="S561" s="174"/>
      <c r="T561" s="174"/>
    </row>
    <row r="562" spans="1:20" x14ac:dyDescent="0.25">
      <c r="A562" s="174"/>
      <c r="B562" s="240"/>
      <c r="C562" s="174"/>
      <c r="D562" s="174"/>
      <c r="E562" s="174"/>
      <c r="F562" s="174"/>
      <c r="G562" s="174"/>
      <c r="H562" s="174"/>
      <c r="I562" s="174"/>
      <c r="J562" s="174"/>
      <c r="K562" s="174"/>
      <c r="L562" s="174"/>
      <c r="M562" s="174"/>
      <c r="N562" s="174"/>
      <c r="O562" s="174"/>
      <c r="P562" s="174"/>
      <c r="Q562" s="174"/>
      <c r="R562" s="174"/>
      <c r="S562" s="174"/>
      <c r="T562" s="174"/>
    </row>
    <row r="563" spans="1:20" x14ac:dyDescent="0.25">
      <c r="A563" s="174"/>
      <c r="B563" s="240"/>
      <c r="C563" s="174"/>
      <c r="D563" s="174"/>
      <c r="E563" s="174"/>
      <c r="F563" s="174"/>
      <c r="G563" s="174"/>
      <c r="H563" s="174"/>
      <c r="I563" s="174"/>
      <c r="J563" s="174"/>
      <c r="K563" s="174"/>
      <c r="L563" s="174"/>
      <c r="M563" s="174"/>
      <c r="N563" s="174"/>
      <c r="O563" s="174"/>
      <c r="P563" s="174"/>
      <c r="Q563" s="174"/>
      <c r="R563" s="174"/>
      <c r="S563" s="174"/>
      <c r="T563" s="174"/>
    </row>
    <row r="564" spans="1:20" x14ac:dyDescent="0.25">
      <c r="A564" s="174"/>
      <c r="B564" s="240"/>
      <c r="C564" s="174"/>
      <c r="D564" s="174"/>
      <c r="E564" s="174"/>
      <c r="F564" s="174"/>
      <c r="G564" s="174"/>
      <c r="H564" s="174"/>
      <c r="I564" s="174"/>
      <c r="J564" s="174"/>
      <c r="K564" s="174"/>
      <c r="L564" s="174"/>
      <c r="M564" s="174"/>
      <c r="N564" s="174"/>
      <c r="O564" s="174"/>
      <c r="P564" s="174"/>
      <c r="Q564" s="174"/>
      <c r="R564" s="174"/>
      <c r="S564" s="174"/>
      <c r="T564" s="174"/>
    </row>
    <row r="565" spans="1:20" x14ac:dyDescent="0.25">
      <c r="A565" s="174"/>
      <c r="B565" s="240"/>
      <c r="C565" s="174"/>
      <c r="D565" s="174"/>
      <c r="E565" s="174"/>
      <c r="F565" s="174"/>
      <c r="G565" s="174"/>
      <c r="H565" s="174"/>
      <c r="I565" s="174"/>
      <c r="J565" s="174"/>
      <c r="K565" s="174"/>
      <c r="L565" s="174"/>
      <c r="M565" s="174"/>
      <c r="N565" s="174"/>
      <c r="O565" s="174"/>
      <c r="P565" s="174"/>
      <c r="Q565" s="174"/>
      <c r="R565" s="174"/>
      <c r="S565" s="174"/>
      <c r="T565" s="174"/>
    </row>
    <row r="566" spans="1:20" x14ac:dyDescent="0.25">
      <c r="A566" s="174"/>
      <c r="B566" s="240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4"/>
      <c r="O566" s="174"/>
      <c r="P566" s="174"/>
      <c r="Q566" s="174"/>
      <c r="R566" s="174"/>
      <c r="S566" s="174"/>
      <c r="T566" s="174"/>
    </row>
    <row r="567" spans="1:20" x14ac:dyDescent="0.25">
      <c r="A567" s="174"/>
      <c r="B567" s="240"/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  <c r="M567" s="174"/>
      <c r="N567" s="174"/>
      <c r="O567" s="174"/>
      <c r="P567" s="174"/>
      <c r="Q567" s="174"/>
      <c r="R567" s="174"/>
      <c r="S567" s="174"/>
      <c r="T567" s="174"/>
    </row>
    <row r="568" spans="1:20" x14ac:dyDescent="0.25">
      <c r="A568" s="174"/>
      <c r="B568" s="240"/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  <c r="M568" s="174"/>
      <c r="N568" s="174"/>
      <c r="O568" s="174"/>
      <c r="P568" s="174"/>
      <c r="Q568" s="174"/>
      <c r="R568" s="174"/>
      <c r="S568" s="174"/>
      <c r="T568" s="174"/>
    </row>
    <row r="569" spans="1:20" x14ac:dyDescent="0.25">
      <c r="A569" s="174"/>
      <c r="B569" s="240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4"/>
      <c r="O569" s="174"/>
      <c r="P569" s="174"/>
      <c r="Q569" s="174"/>
      <c r="R569" s="174"/>
      <c r="S569" s="174"/>
      <c r="T569" s="174"/>
    </row>
    <row r="570" spans="1:20" x14ac:dyDescent="0.25">
      <c r="A570" s="174"/>
      <c r="B570" s="240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4"/>
      <c r="O570" s="174"/>
      <c r="P570" s="174"/>
      <c r="Q570" s="174"/>
      <c r="R570" s="174"/>
      <c r="S570" s="174"/>
      <c r="T570" s="174"/>
    </row>
    <row r="571" spans="1:20" x14ac:dyDescent="0.25">
      <c r="A571" s="174"/>
      <c r="B571" s="240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4"/>
      <c r="T571" s="174"/>
    </row>
    <row r="572" spans="1:20" x14ac:dyDescent="0.25">
      <c r="A572" s="174"/>
      <c r="B572" s="240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4"/>
      <c r="T572" s="174"/>
    </row>
    <row r="573" spans="1:20" x14ac:dyDescent="0.25">
      <c r="A573" s="174"/>
      <c r="B573" s="240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174"/>
      <c r="P573" s="174"/>
      <c r="Q573" s="174"/>
      <c r="R573" s="174"/>
      <c r="S573" s="174"/>
      <c r="T573" s="174"/>
    </row>
    <row r="574" spans="1:20" x14ac:dyDescent="0.25">
      <c r="A574" s="174"/>
      <c r="B574" s="240"/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  <c r="M574" s="174"/>
      <c r="N574" s="174"/>
      <c r="O574" s="174"/>
      <c r="P574" s="174"/>
      <c r="Q574" s="174"/>
      <c r="R574" s="174"/>
      <c r="S574" s="174"/>
      <c r="T574" s="174"/>
    </row>
    <row r="575" spans="1:20" x14ac:dyDescent="0.25">
      <c r="A575" s="174"/>
      <c r="B575" s="240"/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  <c r="M575" s="174"/>
      <c r="N575" s="174"/>
      <c r="O575" s="174"/>
      <c r="P575" s="174"/>
      <c r="Q575" s="174"/>
      <c r="R575" s="174"/>
      <c r="S575" s="174"/>
      <c r="T575" s="174"/>
    </row>
    <row r="576" spans="1:20" x14ac:dyDescent="0.25">
      <c r="A576" s="174"/>
      <c r="B576" s="240"/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  <c r="M576" s="174"/>
      <c r="N576" s="174"/>
      <c r="O576" s="174"/>
      <c r="P576" s="174"/>
      <c r="Q576" s="174"/>
      <c r="R576" s="174"/>
      <c r="S576" s="174"/>
      <c r="T576" s="174"/>
    </row>
    <row r="577" spans="1:20" x14ac:dyDescent="0.25">
      <c r="A577" s="174"/>
      <c r="B577" s="240"/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74"/>
      <c r="R577" s="174"/>
      <c r="S577" s="174"/>
      <c r="T577" s="174"/>
    </row>
    <row r="578" spans="1:20" x14ac:dyDescent="0.25">
      <c r="A578" s="174"/>
      <c r="B578" s="240"/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  <c r="M578" s="174"/>
      <c r="N578" s="174"/>
      <c r="O578" s="174"/>
      <c r="P578" s="174"/>
      <c r="Q578" s="174"/>
      <c r="R578" s="174"/>
      <c r="S578" s="174"/>
      <c r="T578" s="174"/>
    </row>
    <row r="579" spans="1:20" x14ac:dyDescent="0.25">
      <c r="A579" s="174"/>
      <c r="B579" s="240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4"/>
      <c r="O579" s="174"/>
      <c r="P579" s="174"/>
      <c r="Q579" s="174"/>
      <c r="R579" s="174"/>
      <c r="S579" s="174"/>
      <c r="T579" s="174"/>
    </row>
    <row r="580" spans="1:20" x14ac:dyDescent="0.25">
      <c r="A580" s="174"/>
      <c r="B580" s="240"/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4"/>
      <c r="T580" s="174"/>
    </row>
    <row r="581" spans="1:20" x14ac:dyDescent="0.25">
      <c r="A581" s="174"/>
      <c r="B581" s="240"/>
      <c r="C581" s="174"/>
      <c r="D581" s="174"/>
      <c r="E581" s="174"/>
      <c r="F581" s="174"/>
      <c r="G581" s="174"/>
      <c r="H581" s="174"/>
      <c r="I581" s="174"/>
      <c r="J581" s="174"/>
      <c r="K581" s="174"/>
      <c r="L581" s="174"/>
      <c r="M581" s="174"/>
      <c r="N581" s="174"/>
      <c r="O581" s="174"/>
      <c r="P581" s="174"/>
      <c r="Q581" s="174"/>
      <c r="R581" s="174"/>
      <c r="S581" s="174"/>
      <c r="T581" s="174"/>
    </row>
    <row r="582" spans="1:20" x14ac:dyDescent="0.25">
      <c r="A582" s="174"/>
      <c r="B582" s="240"/>
      <c r="C582" s="174"/>
      <c r="D582" s="174"/>
      <c r="E582" s="174"/>
      <c r="F582" s="174"/>
      <c r="G582" s="174"/>
      <c r="H582" s="174"/>
      <c r="I582" s="174"/>
      <c r="J582" s="174"/>
      <c r="K582" s="174"/>
      <c r="L582" s="174"/>
      <c r="M582" s="174"/>
      <c r="N582" s="174"/>
      <c r="O582" s="174"/>
      <c r="P582" s="174"/>
      <c r="Q582" s="174"/>
      <c r="R582" s="174"/>
      <c r="S582" s="174"/>
      <c r="T582" s="174"/>
    </row>
    <row r="583" spans="1:20" x14ac:dyDescent="0.25">
      <c r="A583" s="174"/>
      <c r="B583" s="240"/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  <c r="M583" s="174"/>
      <c r="N583" s="174"/>
      <c r="O583" s="174"/>
      <c r="P583" s="174"/>
      <c r="Q583" s="174"/>
      <c r="R583" s="174"/>
      <c r="S583" s="174"/>
      <c r="T583" s="174"/>
    </row>
    <row r="584" spans="1:20" x14ac:dyDescent="0.25">
      <c r="A584" s="174"/>
      <c r="B584" s="240"/>
      <c r="C584" s="174"/>
      <c r="D584" s="174"/>
      <c r="E584" s="174"/>
      <c r="F584" s="174"/>
      <c r="G584" s="174"/>
      <c r="H584" s="174"/>
      <c r="I584" s="174"/>
      <c r="J584" s="174"/>
      <c r="K584" s="174"/>
      <c r="L584" s="174"/>
      <c r="M584" s="174"/>
      <c r="N584" s="174"/>
      <c r="O584" s="174"/>
      <c r="P584" s="174"/>
      <c r="Q584" s="174"/>
      <c r="R584" s="174"/>
      <c r="S584" s="174"/>
      <c r="T584" s="174"/>
    </row>
    <row r="585" spans="1:20" x14ac:dyDescent="0.25">
      <c r="A585" s="174"/>
      <c r="B585" s="240"/>
      <c r="C585" s="174"/>
      <c r="D585" s="174"/>
      <c r="E585" s="174"/>
      <c r="F585" s="174"/>
      <c r="G585" s="174"/>
      <c r="H585" s="174"/>
      <c r="I585" s="174"/>
      <c r="J585" s="174"/>
      <c r="K585" s="174"/>
      <c r="L585" s="174"/>
      <c r="M585" s="174"/>
      <c r="N585" s="174"/>
      <c r="O585" s="174"/>
      <c r="P585" s="174"/>
      <c r="Q585" s="174"/>
      <c r="R585" s="174"/>
      <c r="S585" s="174"/>
      <c r="T585" s="174"/>
    </row>
    <row r="586" spans="1:20" x14ac:dyDescent="0.25">
      <c r="A586" s="174"/>
      <c r="B586" s="240"/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  <c r="M586" s="174"/>
      <c r="N586" s="174"/>
      <c r="O586" s="174"/>
      <c r="P586" s="174"/>
      <c r="Q586" s="174"/>
      <c r="R586" s="174"/>
      <c r="S586" s="174"/>
      <c r="T586" s="174"/>
    </row>
    <row r="587" spans="1:20" x14ac:dyDescent="0.25">
      <c r="A587" s="174"/>
      <c r="B587" s="240"/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  <c r="M587" s="174"/>
      <c r="N587" s="174"/>
      <c r="O587" s="174"/>
      <c r="P587" s="174"/>
      <c r="Q587" s="174"/>
      <c r="R587" s="174"/>
      <c r="S587" s="174"/>
      <c r="T587" s="174"/>
    </row>
    <row r="588" spans="1:20" x14ac:dyDescent="0.25">
      <c r="A588" s="174"/>
      <c r="B588" s="240"/>
      <c r="C588" s="174"/>
      <c r="D588" s="174"/>
      <c r="E588" s="174"/>
      <c r="F588" s="174"/>
      <c r="G588" s="174"/>
      <c r="H588" s="174"/>
      <c r="I588" s="174"/>
      <c r="J588" s="174"/>
      <c r="K588" s="174"/>
      <c r="L588" s="174"/>
      <c r="M588" s="174"/>
      <c r="N588" s="174"/>
      <c r="O588" s="174"/>
      <c r="P588" s="174"/>
      <c r="Q588" s="174"/>
      <c r="R588" s="174"/>
      <c r="S588" s="174"/>
      <c r="T588" s="174"/>
    </row>
    <row r="589" spans="1:20" x14ac:dyDescent="0.25">
      <c r="A589" s="174"/>
      <c r="B589" s="240"/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  <c r="M589" s="174"/>
      <c r="N589" s="174"/>
      <c r="O589" s="174"/>
      <c r="P589" s="174"/>
      <c r="Q589" s="174"/>
      <c r="R589" s="174"/>
      <c r="S589" s="174"/>
      <c r="T589" s="174"/>
    </row>
    <row r="590" spans="1:20" x14ac:dyDescent="0.25">
      <c r="A590" s="174"/>
      <c r="B590" s="240"/>
      <c r="C590" s="174"/>
      <c r="D590" s="174"/>
      <c r="E590" s="174"/>
      <c r="F590" s="174"/>
      <c r="G590" s="174"/>
      <c r="H590" s="174"/>
      <c r="I590" s="174"/>
      <c r="J590" s="174"/>
      <c r="K590" s="174"/>
      <c r="L590" s="174"/>
      <c r="M590" s="174"/>
      <c r="N590" s="174"/>
      <c r="O590" s="174"/>
      <c r="P590" s="174"/>
      <c r="Q590" s="174"/>
      <c r="R590" s="174"/>
      <c r="S590" s="174"/>
      <c r="T590" s="174"/>
    </row>
    <row r="591" spans="1:20" x14ac:dyDescent="0.25">
      <c r="A591" s="174"/>
      <c r="B591" s="240"/>
      <c r="C591" s="174"/>
      <c r="D591" s="174"/>
      <c r="E591" s="174"/>
      <c r="F591" s="174"/>
      <c r="G591" s="174"/>
      <c r="H591" s="174"/>
      <c r="I591" s="174"/>
      <c r="J591" s="174"/>
      <c r="K591" s="174"/>
      <c r="L591" s="174"/>
      <c r="M591" s="174"/>
      <c r="N591" s="174"/>
      <c r="O591" s="174"/>
      <c r="P591" s="174"/>
      <c r="Q591" s="174"/>
      <c r="R591" s="174"/>
      <c r="S591" s="174"/>
      <c r="T591" s="174"/>
    </row>
    <row r="592" spans="1:20" x14ac:dyDescent="0.25">
      <c r="A592" s="174"/>
      <c r="B592" s="240"/>
      <c r="C592" s="174"/>
      <c r="D592" s="174"/>
      <c r="E592" s="174"/>
      <c r="F592" s="174"/>
      <c r="G592" s="174"/>
      <c r="H592" s="174"/>
      <c r="I592" s="174"/>
      <c r="J592" s="174"/>
      <c r="K592" s="174"/>
      <c r="L592" s="174"/>
      <c r="M592" s="174"/>
      <c r="N592" s="174"/>
      <c r="O592" s="174"/>
      <c r="P592" s="174"/>
      <c r="Q592" s="174"/>
      <c r="R592" s="174"/>
      <c r="S592" s="174"/>
      <c r="T592" s="174"/>
    </row>
    <row r="593" spans="1:20" x14ac:dyDescent="0.25">
      <c r="A593" s="174"/>
      <c r="B593" s="240"/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  <c r="M593" s="174"/>
      <c r="N593" s="174"/>
      <c r="O593" s="174"/>
      <c r="P593" s="174"/>
      <c r="Q593" s="174"/>
      <c r="R593" s="174"/>
      <c r="S593" s="174"/>
      <c r="T593" s="174"/>
    </row>
    <row r="594" spans="1:20" x14ac:dyDescent="0.25">
      <c r="A594" s="174"/>
      <c r="B594" s="240"/>
      <c r="C594" s="174"/>
      <c r="D594" s="174"/>
      <c r="E594" s="174"/>
      <c r="F594" s="174"/>
      <c r="G594" s="174"/>
      <c r="H594" s="174"/>
      <c r="I594" s="174"/>
      <c r="J594" s="174"/>
      <c r="K594" s="174"/>
      <c r="L594" s="174"/>
      <c r="M594" s="174"/>
      <c r="N594" s="174"/>
      <c r="O594" s="174"/>
      <c r="P594" s="174"/>
      <c r="Q594" s="174"/>
      <c r="R594" s="174"/>
      <c r="S594" s="174"/>
      <c r="T594" s="174"/>
    </row>
    <row r="595" spans="1:20" x14ac:dyDescent="0.25">
      <c r="A595" s="174"/>
      <c r="B595" s="240"/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  <c r="M595" s="174"/>
      <c r="N595" s="174"/>
      <c r="O595" s="174"/>
      <c r="P595" s="174"/>
      <c r="Q595" s="174"/>
      <c r="R595" s="174"/>
      <c r="S595" s="174"/>
      <c r="T595" s="174"/>
    </row>
    <row r="596" spans="1:20" x14ac:dyDescent="0.25">
      <c r="A596" s="174"/>
      <c r="B596" s="240"/>
      <c r="C596" s="174"/>
      <c r="D596" s="174"/>
      <c r="E596" s="174"/>
      <c r="F596" s="174"/>
      <c r="G596" s="174"/>
      <c r="H596" s="174"/>
      <c r="I596" s="174"/>
      <c r="J596" s="174"/>
      <c r="K596" s="174"/>
      <c r="L596" s="174"/>
      <c r="M596" s="174"/>
      <c r="N596" s="174"/>
      <c r="O596" s="174"/>
      <c r="P596" s="174"/>
      <c r="Q596" s="174"/>
      <c r="R596" s="174"/>
      <c r="S596" s="174"/>
      <c r="T596" s="174"/>
    </row>
    <row r="597" spans="1:20" x14ac:dyDescent="0.25">
      <c r="A597" s="174"/>
      <c r="B597" s="240"/>
      <c r="C597" s="174"/>
      <c r="D597" s="174"/>
      <c r="E597" s="174"/>
      <c r="F597" s="174"/>
      <c r="G597" s="174"/>
      <c r="H597" s="174"/>
      <c r="I597" s="174"/>
      <c r="J597" s="174"/>
      <c r="K597" s="174"/>
      <c r="L597" s="174"/>
      <c r="M597" s="174"/>
      <c r="N597" s="174"/>
      <c r="O597" s="174"/>
      <c r="P597" s="174"/>
      <c r="Q597" s="174"/>
      <c r="R597" s="174"/>
      <c r="S597" s="174"/>
      <c r="T597" s="174"/>
    </row>
    <row r="598" spans="1:20" x14ac:dyDescent="0.25">
      <c r="A598" s="174"/>
      <c r="B598" s="240"/>
      <c r="C598" s="174"/>
      <c r="D598" s="174"/>
      <c r="E598" s="174"/>
      <c r="F598" s="174"/>
      <c r="G598" s="174"/>
      <c r="H598" s="174"/>
      <c r="I598" s="174"/>
      <c r="J598" s="174"/>
      <c r="K598" s="174"/>
      <c r="L598" s="174"/>
      <c r="M598" s="174"/>
      <c r="N598" s="174"/>
      <c r="O598" s="174"/>
      <c r="P598" s="174"/>
      <c r="Q598" s="174"/>
      <c r="R598" s="174"/>
      <c r="S598" s="174"/>
      <c r="T598" s="174"/>
    </row>
    <row r="599" spans="1:20" x14ac:dyDescent="0.25">
      <c r="A599" s="174"/>
      <c r="B599" s="240"/>
      <c r="C599" s="174"/>
      <c r="D599" s="174"/>
      <c r="E599" s="174"/>
      <c r="F599" s="174"/>
      <c r="G599" s="174"/>
      <c r="H599" s="174"/>
      <c r="I599" s="174"/>
      <c r="J599" s="174"/>
      <c r="K599" s="174"/>
      <c r="L599" s="174"/>
      <c r="M599" s="174"/>
      <c r="N599" s="174"/>
      <c r="O599" s="174"/>
      <c r="P599" s="174"/>
      <c r="Q599" s="174"/>
      <c r="R599" s="174"/>
      <c r="S599" s="174"/>
      <c r="T599" s="174"/>
    </row>
    <row r="600" spans="1:20" x14ac:dyDescent="0.25">
      <c r="A600" s="174"/>
      <c r="B600" s="240"/>
      <c r="C600" s="174"/>
      <c r="D600" s="174"/>
      <c r="E600" s="174"/>
      <c r="F600" s="174"/>
      <c r="G600" s="174"/>
      <c r="H600" s="174"/>
      <c r="I600" s="174"/>
      <c r="J600" s="174"/>
      <c r="K600" s="174"/>
      <c r="L600" s="174"/>
      <c r="M600" s="174"/>
      <c r="N600" s="174"/>
      <c r="O600" s="174"/>
      <c r="P600" s="174"/>
      <c r="Q600" s="174"/>
      <c r="R600" s="174"/>
      <c r="S600" s="174"/>
      <c r="T600" s="174"/>
    </row>
    <row r="601" spans="1:20" x14ac:dyDescent="0.25">
      <c r="A601" s="174"/>
      <c r="B601" s="240"/>
      <c r="C601" s="174"/>
      <c r="D601" s="174"/>
      <c r="E601" s="174"/>
      <c r="F601" s="174"/>
      <c r="G601" s="174"/>
      <c r="H601" s="174"/>
      <c r="I601" s="174"/>
      <c r="J601" s="174"/>
      <c r="K601" s="174"/>
      <c r="L601" s="174"/>
      <c r="M601" s="174"/>
      <c r="N601" s="174"/>
      <c r="O601" s="174"/>
      <c r="P601" s="174"/>
      <c r="Q601" s="174"/>
      <c r="R601" s="174"/>
      <c r="S601" s="174"/>
      <c r="T601" s="174"/>
    </row>
    <row r="602" spans="1:20" x14ac:dyDescent="0.25">
      <c r="A602" s="174"/>
      <c r="B602" s="240"/>
      <c r="C602" s="174"/>
      <c r="D602" s="174"/>
      <c r="E602" s="174"/>
      <c r="F602" s="174"/>
      <c r="G602" s="174"/>
      <c r="H602" s="174"/>
      <c r="I602" s="174"/>
      <c r="J602" s="174"/>
      <c r="K602" s="174"/>
      <c r="L602" s="174"/>
      <c r="M602" s="174"/>
      <c r="N602" s="174"/>
      <c r="O602" s="174"/>
      <c r="P602" s="174"/>
      <c r="Q602" s="174"/>
      <c r="R602" s="174"/>
      <c r="S602" s="174"/>
      <c r="T602" s="174"/>
    </row>
    <row r="603" spans="1:20" x14ac:dyDescent="0.25">
      <c r="A603" s="174"/>
      <c r="B603" s="240"/>
      <c r="C603" s="174"/>
      <c r="D603" s="174"/>
      <c r="E603" s="174"/>
      <c r="F603" s="174"/>
      <c r="G603" s="174"/>
      <c r="H603" s="174"/>
      <c r="I603" s="174"/>
      <c r="J603" s="174"/>
      <c r="K603" s="174"/>
      <c r="L603" s="174"/>
      <c r="M603" s="174"/>
      <c r="N603" s="174"/>
      <c r="O603" s="174"/>
      <c r="P603" s="174"/>
      <c r="Q603" s="174"/>
      <c r="R603" s="174"/>
      <c r="S603" s="174"/>
      <c r="T603" s="174"/>
    </row>
    <row r="604" spans="1:20" x14ac:dyDescent="0.25">
      <c r="A604" s="174"/>
      <c r="B604" s="240"/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  <c r="M604" s="174"/>
      <c r="N604" s="174"/>
      <c r="O604" s="174"/>
      <c r="P604" s="174"/>
      <c r="Q604" s="174"/>
      <c r="R604" s="174"/>
      <c r="S604" s="174"/>
      <c r="T604" s="174"/>
    </row>
    <row r="605" spans="1:20" x14ac:dyDescent="0.25">
      <c r="A605" s="174"/>
      <c r="B605" s="240"/>
      <c r="C605" s="174"/>
      <c r="D605" s="174"/>
      <c r="E605" s="174"/>
      <c r="F605" s="174"/>
      <c r="G605" s="174"/>
      <c r="H605" s="174"/>
      <c r="I605" s="174"/>
      <c r="J605" s="174"/>
      <c r="K605" s="174"/>
      <c r="L605" s="174"/>
      <c r="M605" s="174"/>
      <c r="N605" s="174"/>
      <c r="O605" s="174"/>
      <c r="P605" s="174"/>
      <c r="Q605" s="174"/>
      <c r="R605" s="174"/>
      <c r="S605" s="174"/>
      <c r="T605" s="174"/>
    </row>
    <row r="606" spans="1:20" x14ac:dyDescent="0.25">
      <c r="A606" s="174"/>
      <c r="B606" s="240"/>
      <c r="C606" s="174"/>
      <c r="D606" s="174"/>
      <c r="E606" s="174"/>
      <c r="F606" s="174"/>
      <c r="G606" s="174"/>
      <c r="H606" s="174"/>
      <c r="I606" s="174"/>
      <c r="J606" s="174"/>
      <c r="K606" s="174"/>
      <c r="L606" s="174"/>
      <c r="M606" s="174"/>
      <c r="N606" s="174"/>
      <c r="O606" s="174"/>
      <c r="P606" s="174"/>
      <c r="Q606" s="174"/>
      <c r="R606" s="174"/>
      <c r="S606" s="174"/>
      <c r="T606" s="174"/>
    </row>
    <row r="607" spans="1:20" x14ac:dyDescent="0.25">
      <c r="A607" s="174"/>
      <c r="B607" s="240"/>
      <c r="C607" s="174"/>
      <c r="D607" s="174"/>
      <c r="E607" s="174"/>
      <c r="F607" s="174"/>
      <c r="G607" s="174"/>
      <c r="H607" s="174"/>
      <c r="I607" s="174"/>
      <c r="J607" s="174"/>
      <c r="K607" s="174"/>
      <c r="L607" s="174"/>
      <c r="M607" s="174"/>
      <c r="N607" s="174"/>
      <c r="O607" s="174"/>
      <c r="P607" s="174"/>
      <c r="Q607" s="174"/>
      <c r="R607" s="174"/>
      <c r="S607" s="174"/>
      <c r="T607" s="174"/>
    </row>
    <row r="608" spans="1:20" x14ac:dyDescent="0.25">
      <c r="A608" s="174"/>
      <c r="B608" s="240"/>
      <c r="C608" s="174"/>
      <c r="D608" s="174"/>
      <c r="E608" s="174"/>
      <c r="F608" s="174"/>
      <c r="G608" s="174"/>
      <c r="H608" s="174"/>
      <c r="I608" s="174"/>
      <c r="J608" s="174"/>
      <c r="K608" s="174"/>
      <c r="L608" s="174"/>
      <c r="M608" s="174"/>
      <c r="N608" s="174"/>
      <c r="O608" s="174"/>
      <c r="P608" s="174"/>
      <c r="Q608" s="174"/>
      <c r="R608" s="174"/>
      <c r="S608" s="174"/>
      <c r="T608" s="174"/>
    </row>
    <row r="609" spans="1:20" x14ac:dyDescent="0.25">
      <c r="A609" s="174"/>
      <c r="B609" s="240"/>
      <c r="C609" s="174"/>
      <c r="D609" s="174"/>
      <c r="E609" s="174"/>
      <c r="F609" s="174"/>
      <c r="G609" s="174"/>
      <c r="H609" s="174"/>
      <c r="I609" s="174"/>
      <c r="J609" s="174"/>
      <c r="K609" s="174"/>
      <c r="L609" s="174"/>
      <c r="M609" s="174"/>
      <c r="N609" s="174"/>
      <c r="O609" s="174"/>
      <c r="P609" s="174"/>
      <c r="Q609" s="174"/>
      <c r="R609" s="174"/>
      <c r="S609" s="174"/>
      <c r="T609" s="174"/>
    </row>
    <row r="610" spans="1:20" x14ac:dyDescent="0.25">
      <c r="A610" s="174"/>
      <c r="B610" s="240"/>
      <c r="C610" s="174"/>
      <c r="D610" s="174"/>
      <c r="E610" s="174"/>
      <c r="F610" s="174"/>
      <c r="G610" s="174"/>
      <c r="H610" s="174"/>
      <c r="I610" s="174"/>
      <c r="J610" s="174"/>
      <c r="K610" s="174"/>
      <c r="L610" s="174"/>
      <c r="M610" s="174"/>
      <c r="N610" s="174"/>
      <c r="O610" s="174"/>
      <c r="P610" s="174"/>
      <c r="Q610" s="174"/>
      <c r="R610" s="174"/>
      <c r="S610" s="174"/>
      <c r="T610" s="174"/>
    </row>
    <row r="611" spans="1:20" x14ac:dyDescent="0.25">
      <c r="A611" s="174"/>
      <c r="B611" s="240"/>
      <c r="C611" s="174"/>
      <c r="D611" s="174"/>
      <c r="E611" s="174"/>
      <c r="F611" s="174"/>
      <c r="G611" s="174"/>
      <c r="H611" s="174"/>
      <c r="I611" s="174"/>
      <c r="J611" s="174"/>
      <c r="K611" s="174"/>
      <c r="L611" s="174"/>
      <c r="M611" s="174"/>
      <c r="N611" s="174"/>
      <c r="O611" s="174"/>
      <c r="P611" s="174"/>
      <c r="Q611" s="174"/>
      <c r="R611" s="174"/>
      <c r="S611" s="174"/>
      <c r="T611" s="174"/>
    </row>
    <row r="612" spans="1:20" x14ac:dyDescent="0.25">
      <c r="A612" s="174"/>
      <c r="B612" s="240"/>
      <c r="C612" s="174"/>
      <c r="D612" s="174"/>
      <c r="E612" s="174"/>
      <c r="F612" s="174"/>
      <c r="G612" s="174"/>
      <c r="H612" s="174"/>
      <c r="I612" s="174"/>
      <c r="J612" s="174"/>
      <c r="K612" s="174"/>
      <c r="L612" s="174"/>
      <c r="M612" s="174"/>
      <c r="N612" s="174"/>
      <c r="O612" s="174"/>
      <c r="P612" s="174"/>
      <c r="Q612" s="174"/>
      <c r="R612" s="174"/>
      <c r="S612" s="174"/>
      <c r="T612" s="174"/>
    </row>
    <row r="613" spans="1:20" x14ac:dyDescent="0.25">
      <c r="A613" s="174"/>
      <c r="B613" s="240"/>
      <c r="C613" s="174"/>
      <c r="D613" s="174"/>
      <c r="E613" s="174"/>
      <c r="F613" s="174"/>
      <c r="G613" s="174"/>
      <c r="H613" s="174"/>
      <c r="I613" s="174"/>
      <c r="J613" s="174"/>
      <c r="K613" s="174"/>
      <c r="L613" s="174"/>
      <c r="M613" s="174"/>
      <c r="N613" s="174"/>
      <c r="O613" s="174"/>
      <c r="P613" s="174"/>
      <c r="Q613" s="174"/>
      <c r="R613" s="174"/>
      <c r="S613" s="174"/>
      <c r="T613" s="174"/>
    </row>
    <row r="614" spans="1:20" x14ac:dyDescent="0.25">
      <c r="A614" s="174"/>
      <c r="B614" s="240"/>
      <c r="C614" s="174"/>
      <c r="D614" s="174"/>
      <c r="E614" s="174"/>
      <c r="F614" s="174"/>
      <c r="G614" s="174"/>
      <c r="H614" s="174"/>
      <c r="I614" s="174"/>
      <c r="J614" s="174"/>
      <c r="K614" s="174"/>
      <c r="L614" s="174"/>
      <c r="M614" s="174"/>
      <c r="N614" s="174"/>
      <c r="O614" s="174"/>
      <c r="P614" s="174"/>
      <c r="Q614" s="174"/>
      <c r="R614" s="174"/>
      <c r="S614" s="174"/>
      <c r="T614" s="174"/>
    </row>
    <row r="615" spans="1:20" x14ac:dyDescent="0.25">
      <c r="A615" s="174"/>
      <c r="B615" s="240"/>
      <c r="C615" s="174"/>
      <c r="D615" s="174"/>
      <c r="E615" s="174"/>
      <c r="F615" s="174"/>
      <c r="G615" s="174"/>
      <c r="H615" s="174"/>
      <c r="I615" s="174"/>
      <c r="J615" s="174"/>
      <c r="K615" s="174"/>
      <c r="L615" s="174"/>
      <c r="M615" s="174"/>
      <c r="N615" s="174"/>
      <c r="O615" s="174"/>
      <c r="P615" s="174"/>
      <c r="Q615" s="174"/>
      <c r="R615" s="174"/>
      <c r="S615" s="174"/>
      <c r="T615" s="174"/>
    </row>
    <row r="616" spans="1:20" x14ac:dyDescent="0.25">
      <c r="A616" s="174"/>
      <c r="B616" s="240"/>
      <c r="C616" s="174"/>
      <c r="D616" s="174"/>
      <c r="E616" s="174"/>
      <c r="F616" s="174"/>
      <c r="G616" s="174"/>
      <c r="H616" s="174"/>
      <c r="I616" s="174"/>
      <c r="J616" s="174"/>
      <c r="K616" s="174"/>
      <c r="L616" s="174"/>
      <c r="M616" s="174"/>
      <c r="N616" s="174"/>
      <c r="O616" s="174"/>
      <c r="P616" s="174"/>
      <c r="Q616" s="174"/>
      <c r="R616" s="174"/>
      <c r="S616" s="174"/>
      <c r="T616" s="174"/>
    </row>
    <row r="617" spans="1:20" x14ac:dyDescent="0.25">
      <c r="A617" s="174"/>
      <c r="B617" s="240"/>
      <c r="C617" s="174"/>
      <c r="D617" s="174"/>
      <c r="E617" s="174"/>
      <c r="F617" s="174"/>
      <c r="G617" s="174"/>
      <c r="H617" s="174"/>
      <c r="I617" s="174"/>
      <c r="J617" s="174"/>
      <c r="K617" s="174"/>
      <c r="L617" s="174"/>
      <c r="M617" s="174"/>
      <c r="N617" s="174"/>
      <c r="O617" s="174"/>
      <c r="P617" s="174"/>
      <c r="Q617" s="174"/>
      <c r="R617" s="174"/>
      <c r="S617" s="174"/>
      <c r="T617" s="174"/>
    </row>
    <row r="618" spans="1:20" x14ac:dyDescent="0.25">
      <c r="A618" s="174"/>
      <c r="B618" s="240"/>
      <c r="C618" s="174"/>
      <c r="D618" s="174"/>
      <c r="E618" s="174"/>
      <c r="F618" s="174"/>
      <c r="G618" s="174"/>
      <c r="H618" s="174"/>
      <c r="I618" s="174"/>
      <c r="J618" s="174"/>
      <c r="K618" s="174"/>
      <c r="L618" s="174"/>
      <c r="M618" s="174"/>
      <c r="N618" s="174"/>
      <c r="O618" s="174"/>
      <c r="P618" s="174"/>
      <c r="Q618" s="174"/>
      <c r="R618" s="174"/>
      <c r="S618" s="174"/>
      <c r="T618" s="174"/>
    </row>
    <row r="619" spans="1:20" x14ac:dyDescent="0.25">
      <c r="A619" s="174"/>
      <c r="B619" s="240"/>
      <c r="C619" s="174"/>
      <c r="D619" s="174"/>
      <c r="E619" s="174"/>
      <c r="F619" s="174"/>
      <c r="G619" s="174"/>
      <c r="H619" s="174"/>
      <c r="I619" s="174"/>
      <c r="J619" s="174"/>
      <c r="K619" s="174"/>
      <c r="L619" s="174"/>
      <c r="M619" s="174"/>
      <c r="N619" s="174"/>
      <c r="O619" s="174"/>
      <c r="P619" s="174"/>
      <c r="Q619" s="174"/>
      <c r="R619" s="174"/>
      <c r="S619" s="174"/>
      <c r="T619" s="174"/>
    </row>
  </sheetData>
  <mergeCells count="10">
    <mergeCell ref="A47:F47"/>
    <mergeCell ref="A48:F48"/>
    <mergeCell ref="A49:B49"/>
    <mergeCell ref="A3:F3"/>
    <mergeCell ref="A1:F1"/>
    <mergeCell ref="F5:F7"/>
    <mergeCell ref="B6:B7"/>
    <mergeCell ref="D6:D7"/>
    <mergeCell ref="B5:C5"/>
    <mergeCell ref="D5:E5"/>
  </mergeCells>
  <phoneticPr fontId="11" type="noConversion"/>
  <printOptions horizontalCentered="1"/>
  <pageMargins left="0.4" right="0.4" top="0.28000000000000003" bottom="0.32" header="0" footer="0"/>
  <pageSetup paperSize="9" scale="5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>
    <pageSetUpPr fitToPage="1"/>
  </sheetPr>
  <dimension ref="A1:V102"/>
  <sheetViews>
    <sheetView showGridLines="0" view="pageBreakPreview" zoomScale="75" zoomScaleNormal="75" zoomScaleSheetLayoutView="75" workbookViewId="0">
      <selection activeCell="H36" sqref="H36"/>
    </sheetView>
  </sheetViews>
  <sheetFormatPr baseColWidth="10" defaultColWidth="11.44140625" defaultRowHeight="13.2" x14ac:dyDescent="0.25"/>
  <cols>
    <col min="1" max="1" width="42.33203125" style="133" customWidth="1"/>
    <col min="2" max="13" width="15.6640625" style="133" customWidth="1"/>
    <col min="14" max="18" width="8.5546875" style="133" customWidth="1"/>
    <col min="19" max="16384" width="11.44140625" style="133"/>
  </cols>
  <sheetData>
    <row r="1" spans="1:22" s="132" customFormat="1" ht="17.399999999999999" x14ac:dyDescent="0.3">
      <c r="A1" s="441" t="s">
        <v>223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309"/>
      <c r="O1" s="309"/>
      <c r="P1" s="309"/>
      <c r="Q1" s="309"/>
      <c r="R1" s="309"/>
      <c r="S1" s="309"/>
      <c r="T1" s="309"/>
      <c r="U1" s="309"/>
      <c r="V1" s="309"/>
    </row>
    <row r="2" spans="1:22" ht="12.75" customHeight="1" x14ac:dyDescent="0.25">
      <c r="A2" s="310"/>
      <c r="B2" s="310"/>
      <c r="C2" s="310"/>
      <c r="D2" s="310"/>
      <c r="E2" s="310"/>
      <c r="F2" s="310"/>
      <c r="G2" s="310"/>
      <c r="H2" s="310"/>
      <c r="I2" s="310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</row>
    <row r="3" spans="1:22" ht="15" customHeight="1" x14ac:dyDescent="0.25">
      <c r="A3" s="440" t="s">
        <v>262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308"/>
      <c r="O3" s="308"/>
      <c r="P3" s="308"/>
      <c r="Q3" s="308"/>
      <c r="R3" s="308"/>
      <c r="S3" s="308"/>
      <c r="T3" s="308"/>
      <c r="U3" s="308"/>
      <c r="V3" s="308"/>
    </row>
    <row r="4" spans="1:22" ht="13.5" customHeight="1" thickBot="1" x14ac:dyDescent="0.3">
      <c r="A4" s="457"/>
      <c r="B4" s="457"/>
      <c r="C4" s="457"/>
      <c r="D4" s="457"/>
      <c r="E4" s="457"/>
      <c r="F4" s="457"/>
      <c r="G4" s="457"/>
      <c r="H4" s="457"/>
      <c r="I4" s="457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</row>
    <row r="5" spans="1:22" s="134" customFormat="1" ht="33" customHeight="1" x14ac:dyDescent="0.25">
      <c r="A5" s="311"/>
      <c r="B5" s="458" t="s">
        <v>48</v>
      </c>
      <c r="C5" s="459"/>
      <c r="D5" s="459"/>
      <c r="E5" s="459"/>
      <c r="F5" s="459"/>
      <c r="G5" s="459"/>
      <c r="H5" s="459"/>
      <c r="I5" s="459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</row>
    <row r="6" spans="1:22" s="134" customFormat="1" ht="33" customHeight="1" x14ac:dyDescent="0.25">
      <c r="A6" s="313" t="s">
        <v>34</v>
      </c>
      <c r="B6" s="460" t="s">
        <v>51</v>
      </c>
      <c r="C6" s="461"/>
      <c r="D6" s="460" t="s">
        <v>111</v>
      </c>
      <c r="E6" s="461"/>
      <c r="F6" s="460" t="s">
        <v>50</v>
      </c>
      <c r="G6" s="461"/>
      <c r="H6" s="460" t="s">
        <v>112</v>
      </c>
      <c r="I6" s="46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</row>
    <row r="7" spans="1:22" s="134" customFormat="1" ht="33" customHeight="1" thickBot="1" x14ac:dyDescent="0.3">
      <c r="A7" s="314"/>
      <c r="B7" s="315">
        <v>2019</v>
      </c>
      <c r="C7" s="315">
        <v>2020</v>
      </c>
      <c r="D7" s="315">
        <v>2019</v>
      </c>
      <c r="E7" s="315">
        <v>2020</v>
      </c>
      <c r="F7" s="315">
        <v>2019</v>
      </c>
      <c r="G7" s="315">
        <v>2020</v>
      </c>
      <c r="H7" s="315">
        <v>2019</v>
      </c>
      <c r="I7" s="316">
        <v>2020</v>
      </c>
      <c r="J7" s="317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</row>
    <row r="8" spans="1:22" ht="22.5" customHeight="1" x14ac:dyDescent="0.25">
      <c r="A8" s="318" t="s">
        <v>192</v>
      </c>
      <c r="B8" s="319">
        <v>10.285905625009898</v>
      </c>
      <c r="C8" s="319">
        <v>10.872431048672439</v>
      </c>
      <c r="D8" s="319">
        <v>46.745293527166652</v>
      </c>
      <c r="E8" s="319">
        <v>46.019275865687604</v>
      </c>
      <c r="F8" s="320">
        <v>9.3414490784313262</v>
      </c>
      <c r="G8" s="319">
        <v>9.613124557093764</v>
      </c>
      <c r="H8" s="319">
        <v>12.527045048691111</v>
      </c>
      <c r="I8" s="321">
        <v>12.609645020387633</v>
      </c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</row>
    <row r="9" spans="1:22" x14ac:dyDescent="0.25">
      <c r="A9" s="322" t="s">
        <v>193</v>
      </c>
      <c r="B9" s="323">
        <v>24.436971012139196</v>
      </c>
      <c r="C9" s="323">
        <v>24.934449027329268</v>
      </c>
      <c r="D9" s="323">
        <v>47.726320311581667</v>
      </c>
      <c r="E9" s="323">
        <v>46.564548712459782</v>
      </c>
      <c r="F9" s="320">
        <v>11.4691979049355</v>
      </c>
      <c r="G9" s="323">
        <v>11.052252083088938</v>
      </c>
      <c r="H9" s="323">
        <v>9.4817201733091121</v>
      </c>
      <c r="I9" s="324">
        <v>10.05010462782508</v>
      </c>
      <c r="J9" s="308"/>
      <c r="K9" s="308"/>
      <c r="L9" s="308"/>
      <c r="M9" s="308"/>
      <c r="N9" s="308"/>
      <c r="O9" s="325"/>
      <c r="P9" s="325"/>
      <c r="Q9" s="325"/>
      <c r="R9" s="325"/>
      <c r="S9" s="325"/>
      <c r="T9" s="325"/>
      <c r="U9" s="325"/>
      <c r="V9" s="325"/>
    </row>
    <row r="10" spans="1:22" x14ac:dyDescent="0.25">
      <c r="A10" s="322" t="s">
        <v>194</v>
      </c>
      <c r="B10" s="323">
        <v>24.637893037810024</v>
      </c>
      <c r="C10" s="323">
        <v>25.750192241867747</v>
      </c>
      <c r="D10" s="323">
        <v>49.658192542465436</v>
      </c>
      <c r="E10" s="323">
        <v>47.898715413820632</v>
      </c>
      <c r="F10" s="320">
        <v>12.564955884536493</v>
      </c>
      <c r="G10" s="323">
        <v>12.15570402035565</v>
      </c>
      <c r="H10" s="323">
        <v>8.9013744140223103</v>
      </c>
      <c r="I10" s="324">
        <v>9.0943746816467037</v>
      </c>
      <c r="J10" s="308"/>
      <c r="K10" s="308"/>
      <c r="L10" s="308"/>
      <c r="M10" s="308"/>
      <c r="N10" s="308"/>
      <c r="O10" s="325"/>
      <c r="P10" s="325"/>
      <c r="Q10" s="325"/>
      <c r="R10" s="325"/>
      <c r="S10" s="325"/>
      <c r="T10" s="325"/>
      <c r="U10" s="325"/>
      <c r="V10" s="325"/>
    </row>
    <row r="11" spans="1:22" x14ac:dyDescent="0.25">
      <c r="A11" s="322" t="s">
        <v>195</v>
      </c>
      <c r="B11" s="323">
        <v>1.4460729428313341</v>
      </c>
      <c r="C11" s="323">
        <v>1.6948227747208795</v>
      </c>
      <c r="D11" s="323">
        <v>53.840552991974121</v>
      </c>
      <c r="E11" s="323">
        <v>54.391703263773451</v>
      </c>
      <c r="F11" s="320">
        <v>18.579179880000609</v>
      </c>
      <c r="G11" s="323">
        <v>18.247981325141847</v>
      </c>
      <c r="H11" s="323">
        <v>18.436823538576061</v>
      </c>
      <c r="I11" s="324">
        <v>16.67286941999976</v>
      </c>
      <c r="J11" s="308"/>
      <c r="K11" s="308"/>
      <c r="L11" s="308"/>
      <c r="M11" s="308"/>
      <c r="N11" s="308"/>
      <c r="O11" s="325"/>
      <c r="P11" s="325"/>
      <c r="Q11" s="325"/>
      <c r="R11" s="325"/>
      <c r="S11" s="325"/>
      <c r="T11" s="325"/>
      <c r="U11" s="325"/>
      <c r="V11" s="325"/>
    </row>
    <row r="12" spans="1:22" x14ac:dyDescent="0.25">
      <c r="A12" s="322" t="s">
        <v>196</v>
      </c>
      <c r="B12" s="323">
        <v>32.650451765808903</v>
      </c>
      <c r="C12" s="323">
        <v>30.655845693153839</v>
      </c>
      <c r="D12" s="323">
        <v>25.059203792187525</v>
      </c>
      <c r="E12" s="323">
        <v>28.945093241466292</v>
      </c>
      <c r="F12" s="320">
        <v>19.385709356113757</v>
      </c>
      <c r="G12" s="323">
        <v>15.749515509870676</v>
      </c>
      <c r="H12" s="323">
        <v>8.8863277065239483</v>
      </c>
      <c r="I12" s="324">
        <v>9.4855563622466512</v>
      </c>
      <c r="J12" s="308"/>
      <c r="K12" s="308"/>
      <c r="L12" s="308"/>
      <c r="M12" s="308"/>
      <c r="N12" s="308"/>
      <c r="O12" s="325"/>
      <c r="P12" s="325"/>
      <c r="Q12" s="325"/>
      <c r="R12" s="325"/>
      <c r="S12" s="325"/>
      <c r="T12" s="325"/>
      <c r="U12" s="325"/>
      <c r="V12" s="325"/>
    </row>
    <row r="13" spans="1:22" x14ac:dyDescent="0.25">
      <c r="A13" s="322" t="s">
        <v>197</v>
      </c>
      <c r="B13" s="323">
        <v>3.6700723846393615</v>
      </c>
      <c r="C13" s="323">
        <v>4.073481306276145</v>
      </c>
      <c r="D13" s="323">
        <v>58.390929671885807</v>
      </c>
      <c r="E13" s="323">
        <v>58.11872001579421</v>
      </c>
      <c r="F13" s="320">
        <v>15.495384790684188</v>
      </c>
      <c r="G13" s="323">
        <v>14.864056942751416</v>
      </c>
      <c r="H13" s="323">
        <v>17.881237510141084</v>
      </c>
      <c r="I13" s="324">
        <v>17.19311223741559</v>
      </c>
      <c r="J13" s="308"/>
      <c r="K13" s="308"/>
      <c r="L13" s="308"/>
      <c r="M13" s="308"/>
      <c r="N13" s="308"/>
      <c r="O13" s="325"/>
      <c r="P13" s="325"/>
      <c r="Q13" s="325"/>
      <c r="R13" s="325"/>
      <c r="S13" s="325"/>
      <c r="T13" s="325"/>
      <c r="U13" s="325"/>
      <c r="V13" s="325"/>
    </row>
    <row r="14" spans="1:22" x14ac:dyDescent="0.25">
      <c r="A14" s="322" t="s">
        <v>27</v>
      </c>
      <c r="B14" s="323">
        <v>36.536866159653783</v>
      </c>
      <c r="C14" s="323">
        <v>35.554094683202649</v>
      </c>
      <c r="D14" s="323">
        <v>38.648896038548401</v>
      </c>
      <c r="E14" s="323">
        <v>38.943673094069787</v>
      </c>
      <c r="F14" s="320">
        <v>7.7176405558484724</v>
      </c>
      <c r="G14" s="323">
        <v>7.5206705953234687</v>
      </c>
      <c r="H14" s="323">
        <v>11.349963650962906</v>
      </c>
      <c r="I14" s="324">
        <v>11.440004969773328</v>
      </c>
      <c r="J14" s="308"/>
      <c r="K14" s="308"/>
      <c r="L14" s="308"/>
      <c r="M14" s="308"/>
      <c r="N14" s="308"/>
      <c r="O14" s="325"/>
      <c r="P14" s="325"/>
      <c r="Q14" s="325"/>
      <c r="R14" s="325"/>
      <c r="S14" s="325"/>
      <c r="T14" s="325"/>
      <c r="U14" s="325"/>
      <c r="V14" s="325"/>
    </row>
    <row r="15" spans="1:22" x14ac:dyDescent="0.25">
      <c r="A15" s="322" t="s">
        <v>198</v>
      </c>
      <c r="B15" s="323">
        <v>9.2931309243389997</v>
      </c>
      <c r="C15" s="323">
        <v>9.830726436775775</v>
      </c>
      <c r="D15" s="323">
        <v>49.242057325484353</v>
      </c>
      <c r="E15" s="323">
        <v>48.883050245951551</v>
      </c>
      <c r="F15" s="320">
        <v>17.43305137733212</v>
      </c>
      <c r="G15" s="323">
        <v>16.391509348609631</v>
      </c>
      <c r="H15" s="323">
        <v>17.852537137778629</v>
      </c>
      <c r="I15" s="324">
        <v>17.840063225182192</v>
      </c>
      <c r="J15" s="308"/>
      <c r="K15" s="308"/>
      <c r="L15" s="308"/>
      <c r="M15" s="308"/>
      <c r="N15" s="308"/>
      <c r="O15" s="325"/>
      <c r="P15" s="325"/>
      <c r="Q15" s="325"/>
      <c r="R15" s="325"/>
      <c r="S15" s="325"/>
      <c r="T15" s="325"/>
      <c r="U15" s="325"/>
      <c r="V15" s="325"/>
    </row>
    <row r="16" spans="1:22" x14ac:dyDescent="0.25">
      <c r="A16" s="322" t="s">
        <v>199</v>
      </c>
      <c r="B16" s="323">
        <v>1.1568058511742978</v>
      </c>
      <c r="C16" s="323">
        <v>1.0615191021827124</v>
      </c>
      <c r="D16" s="323">
        <v>51.712751124988699</v>
      </c>
      <c r="E16" s="323">
        <v>52.047615749592694</v>
      </c>
      <c r="F16" s="320">
        <v>21.114539988729359</v>
      </c>
      <c r="G16" s="323">
        <v>20.439402174411978</v>
      </c>
      <c r="H16" s="323">
        <v>19.238607039970404</v>
      </c>
      <c r="I16" s="324">
        <v>18.656616675803608</v>
      </c>
      <c r="J16" s="308"/>
      <c r="K16" s="308"/>
      <c r="L16" s="308"/>
      <c r="M16" s="308"/>
      <c r="N16" s="308"/>
      <c r="O16" s="325"/>
      <c r="P16" s="325"/>
      <c r="Q16" s="325"/>
      <c r="R16" s="325"/>
      <c r="S16" s="325"/>
      <c r="T16" s="325"/>
      <c r="U16" s="325"/>
      <c r="V16" s="325"/>
    </row>
    <row r="17" spans="1:22" x14ac:dyDescent="0.25">
      <c r="A17" s="322" t="s">
        <v>200</v>
      </c>
      <c r="B17" s="323">
        <v>2.2593856868405324</v>
      </c>
      <c r="C17" s="323">
        <v>2.3141488404467081</v>
      </c>
      <c r="D17" s="323">
        <v>47.935349355336299</v>
      </c>
      <c r="E17" s="323">
        <v>49.445891002705224</v>
      </c>
      <c r="F17" s="320">
        <v>20.742435950829773</v>
      </c>
      <c r="G17" s="323">
        <v>19.464573745146218</v>
      </c>
      <c r="H17" s="323">
        <v>11.966403286284081</v>
      </c>
      <c r="I17" s="324">
        <v>12.062925776940233</v>
      </c>
      <c r="J17" s="308"/>
      <c r="K17" s="308"/>
      <c r="L17" s="308"/>
      <c r="M17" s="308"/>
      <c r="N17" s="308"/>
      <c r="O17" s="325"/>
      <c r="P17" s="325"/>
      <c r="Q17" s="325"/>
      <c r="R17" s="325"/>
      <c r="S17" s="325"/>
      <c r="T17" s="325"/>
      <c r="U17" s="325"/>
      <c r="V17" s="325"/>
    </row>
    <row r="18" spans="1:22" x14ac:dyDescent="0.25">
      <c r="A18" s="322" t="s">
        <v>28</v>
      </c>
      <c r="B18" s="323">
        <v>2.4042463548844197</v>
      </c>
      <c r="C18" s="323">
        <v>2.6271077370291818</v>
      </c>
      <c r="D18" s="323">
        <v>56.902072993497384</v>
      </c>
      <c r="E18" s="323">
        <v>56.210152328342524</v>
      </c>
      <c r="F18" s="320">
        <v>16.043400552110334</v>
      </c>
      <c r="G18" s="323">
        <v>15.72513331403055</v>
      </c>
      <c r="H18" s="323">
        <v>15.305293633757985</v>
      </c>
      <c r="I18" s="324">
        <v>15.135807366815035</v>
      </c>
      <c r="J18" s="308"/>
      <c r="K18" s="308"/>
      <c r="L18" s="308"/>
      <c r="M18" s="308"/>
      <c r="N18" s="308"/>
      <c r="O18" s="325"/>
      <c r="P18" s="325"/>
      <c r="Q18" s="325"/>
      <c r="R18" s="325"/>
      <c r="S18" s="325"/>
      <c r="T18" s="325"/>
      <c r="U18" s="325"/>
      <c r="V18" s="325"/>
    </row>
    <row r="19" spans="1:22" x14ac:dyDescent="0.25">
      <c r="A19" s="322" t="s">
        <v>201</v>
      </c>
      <c r="B19" s="323">
        <v>1.0733449232498053</v>
      </c>
      <c r="C19" s="323">
        <v>1.2348074089538323</v>
      </c>
      <c r="D19" s="323">
        <v>55.608773679190634</v>
      </c>
      <c r="E19" s="323">
        <v>56.817659417938948</v>
      </c>
      <c r="F19" s="320">
        <v>21.082456700721778</v>
      </c>
      <c r="G19" s="323">
        <v>19.569180061638242</v>
      </c>
      <c r="H19" s="323">
        <v>16.984642621330806</v>
      </c>
      <c r="I19" s="324">
        <v>15.947228359839533</v>
      </c>
      <c r="J19" s="308"/>
      <c r="K19" s="308"/>
      <c r="L19" s="308"/>
      <c r="M19" s="308"/>
      <c r="N19" s="308"/>
      <c r="O19" s="325"/>
      <c r="P19" s="325"/>
      <c r="Q19" s="325"/>
      <c r="R19" s="325"/>
      <c r="S19" s="325"/>
      <c r="T19" s="325"/>
      <c r="U19" s="325"/>
      <c r="V19" s="325"/>
    </row>
    <row r="20" spans="1:22" x14ac:dyDescent="0.25">
      <c r="A20" s="322" t="s">
        <v>103</v>
      </c>
      <c r="B20" s="323">
        <v>1.9156077007491661</v>
      </c>
      <c r="C20" s="323">
        <v>2.341708976908762</v>
      </c>
      <c r="D20" s="323">
        <v>59.053096421221007</v>
      </c>
      <c r="E20" s="323">
        <v>57.840905040162703</v>
      </c>
      <c r="F20" s="320">
        <v>16.543930658328698</v>
      </c>
      <c r="G20" s="323">
        <v>15.806260475749459</v>
      </c>
      <c r="H20" s="323">
        <v>16.169228260379182</v>
      </c>
      <c r="I20" s="324">
        <v>16.918838614093119</v>
      </c>
      <c r="J20" s="308"/>
      <c r="K20" s="308"/>
      <c r="L20" s="308"/>
      <c r="M20" s="308"/>
      <c r="N20" s="308"/>
      <c r="O20" s="325"/>
      <c r="P20" s="325"/>
      <c r="Q20" s="325"/>
      <c r="R20" s="325"/>
      <c r="S20" s="325"/>
      <c r="T20" s="325"/>
      <c r="U20" s="325"/>
      <c r="V20" s="325"/>
    </row>
    <row r="21" spans="1:22" x14ac:dyDescent="0.25">
      <c r="A21" s="322" t="s">
        <v>36</v>
      </c>
      <c r="B21" s="323">
        <v>13.438839531238267</v>
      </c>
      <c r="C21" s="323">
        <v>13.572184091269527</v>
      </c>
      <c r="D21" s="323">
        <v>45.617198261415865</v>
      </c>
      <c r="E21" s="323">
        <v>46.743034806168737</v>
      </c>
      <c r="F21" s="320">
        <v>15.16269687307798</v>
      </c>
      <c r="G21" s="323">
        <v>14.594403140439885</v>
      </c>
      <c r="H21" s="323">
        <v>14.08608836426378</v>
      </c>
      <c r="I21" s="324">
        <v>13.008369242884783</v>
      </c>
      <c r="J21" s="308"/>
      <c r="K21" s="308"/>
      <c r="L21" s="308"/>
      <c r="M21" s="308"/>
      <c r="N21" s="308"/>
      <c r="O21" s="325"/>
      <c r="P21" s="325"/>
      <c r="Q21" s="325"/>
      <c r="R21" s="325"/>
      <c r="S21" s="325"/>
      <c r="T21" s="325"/>
      <c r="U21" s="325"/>
      <c r="V21" s="325"/>
    </row>
    <row r="22" spans="1:22" x14ac:dyDescent="0.25">
      <c r="A22" s="322" t="s">
        <v>202</v>
      </c>
      <c r="B22" s="323">
        <v>1.5251024531981525</v>
      </c>
      <c r="C22" s="323">
        <v>1.61026606525288</v>
      </c>
      <c r="D22" s="323">
        <v>48.069638952679824</v>
      </c>
      <c r="E22" s="323">
        <v>47.99324696771049</v>
      </c>
      <c r="F22" s="320">
        <v>27.543070882968113</v>
      </c>
      <c r="G22" s="323">
        <v>26.485201978878507</v>
      </c>
      <c r="H22" s="323">
        <v>11.931427802925171</v>
      </c>
      <c r="I22" s="324">
        <v>11.429092920360675</v>
      </c>
      <c r="J22" s="308"/>
      <c r="K22" s="308"/>
      <c r="L22" s="308"/>
      <c r="M22" s="308"/>
      <c r="N22" s="308"/>
      <c r="O22" s="325"/>
      <c r="P22" s="325"/>
      <c r="Q22" s="325"/>
      <c r="R22" s="325"/>
      <c r="S22" s="325"/>
      <c r="T22" s="325"/>
      <c r="U22" s="325"/>
      <c r="V22" s="325"/>
    </row>
    <row r="23" spans="1:22" x14ac:dyDescent="0.25">
      <c r="A23" s="326" t="s">
        <v>203</v>
      </c>
      <c r="B23" s="323">
        <v>1.6438119893709775</v>
      </c>
      <c r="C23" s="323">
        <v>1.6979465290679625</v>
      </c>
      <c r="D23" s="323">
        <v>46.919324242893722</v>
      </c>
      <c r="E23" s="323">
        <v>46.356773761722721</v>
      </c>
      <c r="F23" s="320">
        <v>28.83346870834923</v>
      </c>
      <c r="G23" s="323">
        <v>27.904180926519285</v>
      </c>
      <c r="H23" s="323">
        <v>10.902334051797251</v>
      </c>
      <c r="I23" s="324">
        <v>10.562005799511494</v>
      </c>
      <c r="J23" s="308"/>
      <c r="K23" s="308"/>
      <c r="L23" s="308"/>
      <c r="M23" s="308"/>
      <c r="N23" s="308"/>
      <c r="O23" s="325"/>
      <c r="P23" s="325"/>
      <c r="Q23" s="325"/>
      <c r="R23" s="325"/>
      <c r="S23" s="325"/>
      <c r="T23" s="325"/>
      <c r="U23" s="325"/>
      <c r="V23" s="325"/>
    </row>
    <row r="24" spans="1:22" x14ac:dyDescent="0.25">
      <c r="A24" s="322" t="s">
        <v>204</v>
      </c>
      <c r="B24" s="323">
        <v>0.50700373201175286</v>
      </c>
      <c r="C24" s="323">
        <v>0.68017908695603746</v>
      </c>
      <c r="D24" s="323">
        <v>53.100425575898811</v>
      </c>
      <c r="E24" s="323">
        <v>54.64763145875596</v>
      </c>
      <c r="F24" s="320">
        <v>21.525425193549673</v>
      </c>
      <c r="G24" s="323">
        <v>20.234827403352522</v>
      </c>
      <c r="H24" s="323">
        <v>19.076313303867721</v>
      </c>
      <c r="I24" s="324">
        <v>17.886925718528282</v>
      </c>
      <c r="J24" s="308"/>
      <c r="K24" s="308"/>
      <c r="L24" s="308"/>
      <c r="M24" s="308"/>
      <c r="N24" s="308"/>
      <c r="O24" s="325"/>
      <c r="P24" s="325"/>
      <c r="Q24" s="325"/>
      <c r="R24" s="325"/>
      <c r="S24" s="325"/>
      <c r="T24" s="325"/>
      <c r="U24" s="325"/>
      <c r="V24" s="325"/>
    </row>
    <row r="25" spans="1:22" x14ac:dyDescent="0.25">
      <c r="A25" s="322" t="s">
        <v>30</v>
      </c>
      <c r="B25" s="323">
        <v>1.2691496997718092</v>
      </c>
      <c r="C25" s="323">
        <v>1.8154794728456398</v>
      </c>
      <c r="D25" s="323">
        <v>57.557429239199131</v>
      </c>
      <c r="E25" s="323">
        <v>58.483944426843195</v>
      </c>
      <c r="F25" s="320">
        <v>19.206439467087922</v>
      </c>
      <c r="G25" s="323">
        <v>17.361417111588676</v>
      </c>
      <c r="H25" s="323">
        <v>16.563829128257783</v>
      </c>
      <c r="I25" s="324">
        <v>16.209570664145843</v>
      </c>
      <c r="J25" s="308"/>
      <c r="K25" s="308"/>
      <c r="L25" s="308"/>
      <c r="M25" s="308"/>
      <c r="N25" s="308"/>
      <c r="O25" s="325"/>
      <c r="P25" s="325"/>
      <c r="Q25" s="325"/>
      <c r="R25" s="325"/>
      <c r="S25" s="325"/>
      <c r="T25" s="325"/>
      <c r="U25" s="325"/>
      <c r="V25" s="325"/>
    </row>
    <row r="26" spans="1:22" x14ac:dyDescent="0.25">
      <c r="A26" s="322" t="s">
        <v>205</v>
      </c>
      <c r="B26" s="323">
        <v>27.506317257140513</v>
      </c>
      <c r="C26" s="323">
        <v>26.897874444437509</v>
      </c>
      <c r="D26" s="323">
        <v>34.301699500205082</v>
      </c>
      <c r="E26" s="323">
        <v>35.265023107706249</v>
      </c>
      <c r="F26" s="320">
        <v>8.2387543723221892</v>
      </c>
      <c r="G26" s="323">
        <v>8.4802126774082627</v>
      </c>
      <c r="H26" s="323">
        <v>10.422575930754169</v>
      </c>
      <c r="I26" s="324">
        <v>10.002701157682075</v>
      </c>
      <c r="J26" s="308"/>
      <c r="K26" s="308"/>
      <c r="L26" s="308"/>
      <c r="M26" s="308"/>
      <c r="N26" s="308"/>
      <c r="O26" s="325"/>
      <c r="P26" s="325"/>
      <c r="Q26" s="325"/>
      <c r="R26" s="325"/>
      <c r="S26" s="325"/>
      <c r="T26" s="325"/>
      <c r="U26" s="325"/>
      <c r="V26" s="325"/>
    </row>
    <row r="27" spans="1:22" x14ac:dyDescent="0.25">
      <c r="A27" s="322" t="s">
        <v>206</v>
      </c>
      <c r="B27" s="323">
        <v>4.4523345940965928</v>
      </c>
      <c r="C27" s="323">
        <v>3.7713069159399337</v>
      </c>
      <c r="D27" s="323">
        <v>64.344083853836764</v>
      </c>
      <c r="E27" s="323">
        <v>59.483807138420453</v>
      </c>
      <c r="F27" s="320">
        <v>11.972532371141229</v>
      </c>
      <c r="G27" s="323">
        <v>11.705481924570078</v>
      </c>
      <c r="H27" s="323">
        <v>13.858134377848852</v>
      </c>
      <c r="I27" s="324">
        <v>16.316999490783871</v>
      </c>
      <c r="J27" s="308"/>
      <c r="K27" s="308"/>
      <c r="L27" s="308"/>
      <c r="M27" s="308"/>
      <c r="N27" s="308"/>
      <c r="O27" s="325"/>
      <c r="P27" s="325"/>
      <c r="Q27" s="325"/>
      <c r="R27" s="325"/>
      <c r="S27" s="325"/>
      <c r="T27" s="325"/>
      <c r="U27" s="325"/>
      <c r="V27" s="325"/>
    </row>
    <row r="28" spans="1:22" x14ac:dyDescent="0.25">
      <c r="A28" s="322" t="s">
        <v>207</v>
      </c>
      <c r="B28" s="323">
        <v>2.0316863599783881</v>
      </c>
      <c r="C28" s="323">
        <v>2.5850051313362652</v>
      </c>
      <c r="D28" s="323">
        <v>55.503924363860449</v>
      </c>
      <c r="E28" s="323">
        <v>55.629168192593127</v>
      </c>
      <c r="F28" s="320">
        <v>17.785635711189183</v>
      </c>
      <c r="G28" s="323">
        <v>17.386301594666062</v>
      </c>
      <c r="H28" s="323">
        <v>18.816195330647137</v>
      </c>
      <c r="I28" s="324">
        <v>17.095135638020274</v>
      </c>
      <c r="J28" s="308"/>
      <c r="K28" s="308"/>
      <c r="L28" s="308"/>
      <c r="M28" s="308"/>
      <c r="N28" s="308"/>
      <c r="O28" s="325"/>
      <c r="P28" s="325"/>
      <c r="Q28" s="325"/>
      <c r="R28" s="325"/>
      <c r="S28" s="325"/>
      <c r="T28" s="325"/>
      <c r="U28" s="325"/>
      <c r="V28" s="325"/>
    </row>
    <row r="29" spans="1:22" x14ac:dyDescent="0.25">
      <c r="A29" s="322" t="s">
        <v>208</v>
      </c>
      <c r="B29" s="323">
        <v>25.538412779285458</v>
      </c>
      <c r="C29" s="323">
        <v>26.861409055728679</v>
      </c>
      <c r="D29" s="323">
        <v>37.347079474375242</v>
      </c>
      <c r="E29" s="323">
        <v>36.794424348739149</v>
      </c>
      <c r="F29" s="320">
        <v>8.3339304737467739</v>
      </c>
      <c r="G29" s="323">
        <v>8.2023378456338136</v>
      </c>
      <c r="H29" s="323">
        <v>10.251257625659797</v>
      </c>
      <c r="I29" s="324">
        <v>10.640696519174311</v>
      </c>
      <c r="J29" s="308"/>
      <c r="K29" s="308"/>
      <c r="L29" s="308"/>
      <c r="M29" s="308"/>
      <c r="N29" s="308"/>
      <c r="O29" s="325"/>
      <c r="P29" s="325"/>
      <c r="Q29" s="325"/>
      <c r="R29" s="325"/>
      <c r="S29" s="325"/>
      <c r="T29" s="325"/>
      <c r="U29" s="325"/>
      <c r="V29" s="325"/>
    </row>
    <row r="30" spans="1:22" x14ac:dyDescent="0.25">
      <c r="A30" s="322" t="s">
        <v>209</v>
      </c>
      <c r="B30" s="323">
        <v>31.364139918673029</v>
      </c>
      <c r="C30" s="323">
        <v>32.782571473466788</v>
      </c>
      <c r="D30" s="323">
        <v>36.529536057923558</v>
      </c>
      <c r="E30" s="323">
        <v>35.26461787221389</v>
      </c>
      <c r="F30" s="320">
        <v>8.1748729928951516</v>
      </c>
      <c r="G30" s="323">
        <v>8.1396257642955714</v>
      </c>
      <c r="H30" s="323">
        <v>10.80447026684433</v>
      </c>
      <c r="I30" s="324">
        <v>11.258263889647068</v>
      </c>
      <c r="J30" s="308"/>
      <c r="K30" s="308"/>
      <c r="L30" s="308"/>
      <c r="M30" s="308"/>
      <c r="N30" s="308"/>
      <c r="O30" s="325"/>
      <c r="P30" s="325"/>
      <c r="Q30" s="325"/>
      <c r="R30" s="325"/>
      <c r="S30" s="325"/>
      <c r="T30" s="325"/>
      <c r="U30" s="325"/>
      <c r="V30" s="325"/>
    </row>
    <row r="31" spans="1:22" x14ac:dyDescent="0.25">
      <c r="A31" s="322" t="s">
        <v>32</v>
      </c>
      <c r="B31" s="323">
        <v>11.860659933804119</v>
      </c>
      <c r="C31" s="323">
        <v>12.281356466165168</v>
      </c>
      <c r="D31" s="323">
        <v>49.157297211829466</v>
      </c>
      <c r="E31" s="323">
        <v>49.326438912894538</v>
      </c>
      <c r="F31" s="320">
        <v>11.440978813597601</v>
      </c>
      <c r="G31" s="323">
        <v>11.573873485516634</v>
      </c>
      <c r="H31" s="323">
        <v>12.354716544065523</v>
      </c>
      <c r="I31" s="324">
        <v>12.583563805326522</v>
      </c>
      <c r="J31" s="308"/>
      <c r="K31" s="308"/>
      <c r="L31" s="308"/>
      <c r="M31" s="308"/>
      <c r="N31" s="308"/>
      <c r="O31" s="325"/>
      <c r="P31" s="325"/>
      <c r="Q31" s="325"/>
      <c r="R31" s="325"/>
      <c r="S31" s="325"/>
      <c r="T31" s="325"/>
      <c r="U31" s="325"/>
      <c r="V31" s="325"/>
    </row>
    <row r="32" spans="1:22" x14ac:dyDescent="0.25">
      <c r="A32" s="322" t="s">
        <v>210</v>
      </c>
      <c r="B32" s="323">
        <v>9.3972343261923967</v>
      </c>
      <c r="C32" s="323">
        <v>9.7231286451893446</v>
      </c>
      <c r="D32" s="323">
        <v>51.910476103058443</v>
      </c>
      <c r="E32" s="323">
        <v>53.530292335296913</v>
      </c>
      <c r="F32" s="320">
        <v>10.743136601842677</v>
      </c>
      <c r="G32" s="323">
        <v>10.622220136300783</v>
      </c>
      <c r="H32" s="323">
        <v>15.43595468354669</v>
      </c>
      <c r="I32" s="324">
        <v>15.471646823844248</v>
      </c>
      <c r="J32" s="308"/>
      <c r="K32" s="308"/>
      <c r="L32" s="308"/>
      <c r="M32" s="308"/>
      <c r="N32" s="308"/>
      <c r="O32" s="325"/>
      <c r="P32" s="325"/>
      <c r="Q32" s="325"/>
      <c r="R32" s="325"/>
      <c r="S32" s="325"/>
      <c r="T32" s="325"/>
      <c r="U32" s="325"/>
      <c r="V32" s="325"/>
    </row>
    <row r="33" spans="1:22" ht="12.75" customHeight="1" x14ac:dyDescent="0.25">
      <c r="A33" s="322" t="s">
        <v>211</v>
      </c>
      <c r="B33" s="323">
        <v>3.7028103743830898</v>
      </c>
      <c r="C33" s="323">
        <v>3.7129174513341212</v>
      </c>
      <c r="D33" s="323">
        <v>57.452732976229996</v>
      </c>
      <c r="E33" s="323">
        <v>56.650023944427296</v>
      </c>
      <c r="F33" s="320">
        <v>16.883308936486483</v>
      </c>
      <c r="G33" s="323">
        <v>16.30404182157433</v>
      </c>
      <c r="H33" s="323">
        <v>16.121551830551567</v>
      </c>
      <c r="I33" s="324">
        <v>15.437142481072636</v>
      </c>
      <c r="J33" s="308"/>
      <c r="K33" s="308"/>
      <c r="L33" s="308"/>
      <c r="M33" s="308"/>
      <c r="N33" s="308"/>
      <c r="O33" s="325"/>
      <c r="P33" s="325"/>
      <c r="Q33" s="325"/>
      <c r="R33" s="325"/>
      <c r="S33" s="325"/>
      <c r="T33" s="325"/>
      <c r="U33" s="325"/>
      <c r="V33" s="325"/>
    </row>
    <row r="34" spans="1:22" x14ac:dyDescent="0.25">
      <c r="A34" s="322" t="s">
        <v>212</v>
      </c>
      <c r="B34" s="323">
        <v>5.1231136802890589</v>
      </c>
      <c r="C34" s="323">
        <v>5.4349957971760992</v>
      </c>
      <c r="D34" s="323">
        <v>50.092416005819295</v>
      </c>
      <c r="E34" s="323">
        <v>49.240630946323883</v>
      </c>
      <c r="F34" s="320">
        <v>15.291173193312165</v>
      </c>
      <c r="G34" s="323">
        <v>14.27556543720879</v>
      </c>
      <c r="H34" s="323">
        <v>14.628503764270281</v>
      </c>
      <c r="I34" s="324">
        <v>14.316140046444342</v>
      </c>
      <c r="J34" s="308"/>
      <c r="K34" s="308"/>
      <c r="L34" s="308"/>
      <c r="M34" s="308"/>
      <c r="N34" s="308"/>
      <c r="O34" s="325"/>
      <c r="P34" s="325"/>
      <c r="Q34" s="325"/>
      <c r="R34" s="325"/>
      <c r="S34" s="325"/>
      <c r="T34" s="325"/>
      <c r="U34" s="325"/>
      <c r="V34" s="325"/>
    </row>
    <row r="35" spans="1:22" x14ac:dyDescent="0.25">
      <c r="A35" s="322" t="s">
        <v>58</v>
      </c>
      <c r="B35" s="323">
        <v>1.2068746688182466</v>
      </c>
      <c r="C35" s="323">
        <v>1.4062882265383092</v>
      </c>
      <c r="D35" s="323">
        <v>55.811247045803768</v>
      </c>
      <c r="E35" s="323">
        <v>55.150604288837513</v>
      </c>
      <c r="F35" s="320">
        <v>21.871848739860937</v>
      </c>
      <c r="G35" s="323">
        <v>21.561536587235153</v>
      </c>
      <c r="H35" s="323">
        <v>15.522365122631413</v>
      </c>
      <c r="I35" s="324">
        <v>14.736360235585435</v>
      </c>
      <c r="J35" s="308"/>
      <c r="K35" s="308"/>
      <c r="L35" s="308"/>
      <c r="M35" s="308"/>
      <c r="N35" s="308"/>
      <c r="O35" s="325"/>
      <c r="P35" s="325"/>
      <c r="Q35" s="325"/>
      <c r="R35" s="325"/>
      <c r="S35" s="325"/>
      <c r="T35" s="325"/>
      <c r="U35" s="325"/>
      <c r="V35" s="325"/>
    </row>
    <row r="36" spans="1:22" x14ac:dyDescent="0.25">
      <c r="A36" s="322" t="s">
        <v>213</v>
      </c>
      <c r="B36" s="323">
        <v>3.7621509376823301</v>
      </c>
      <c r="C36" s="323">
        <v>3.9026184679768101</v>
      </c>
      <c r="D36" s="323">
        <v>47.128058346010732</v>
      </c>
      <c r="E36" s="323">
        <v>48.739712391335445</v>
      </c>
      <c r="F36" s="320">
        <v>21.434354061071048</v>
      </c>
      <c r="G36" s="323">
        <v>20.75655830564714</v>
      </c>
      <c r="H36" s="323">
        <v>15.435760459513151</v>
      </c>
      <c r="I36" s="324">
        <v>15.82740085548037</v>
      </c>
      <c r="J36" s="308"/>
      <c r="K36" s="308"/>
      <c r="L36" s="308"/>
      <c r="M36" s="308"/>
      <c r="N36" s="308"/>
      <c r="O36" s="325"/>
      <c r="P36" s="325"/>
      <c r="Q36" s="325"/>
      <c r="R36" s="325"/>
      <c r="S36" s="325"/>
      <c r="T36" s="325"/>
      <c r="U36" s="325"/>
      <c r="V36" s="325"/>
    </row>
    <row r="37" spans="1:22" x14ac:dyDescent="0.25">
      <c r="A37" s="327" t="s">
        <v>214</v>
      </c>
      <c r="B37" s="323">
        <v>3.8343927095146237</v>
      </c>
      <c r="C37" s="323">
        <v>4.0845757016113655</v>
      </c>
      <c r="D37" s="323">
        <v>47.763359614988396</v>
      </c>
      <c r="E37" s="323">
        <v>48.542452090594871</v>
      </c>
      <c r="F37" s="320">
        <v>19.207001977784149</v>
      </c>
      <c r="G37" s="323">
        <v>19.34640226473789</v>
      </c>
      <c r="H37" s="323">
        <v>12.188193678774669</v>
      </c>
      <c r="I37" s="324">
        <v>11.320820614967008</v>
      </c>
      <c r="J37" s="308"/>
      <c r="K37" s="308"/>
      <c r="L37" s="308"/>
      <c r="M37" s="308"/>
      <c r="N37" s="308"/>
      <c r="O37" s="325"/>
      <c r="P37" s="325"/>
      <c r="Q37" s="325"/>
      <c r="R37" s="325"/>
      <c r="S37" s="325"/>
      <c r="T37" s="325"/>
      <c r="U37" s="325"/>
      <c r="V37" s="325"/>
    </row>
    <row r="38" spans="1:22" x14ac:dyDescent="0.25">
      <c r="A38" s="322" t="s">
        <v>215</v>
      </c>
      <c r="B38" s="323">
        <v>8.9746156302323001</v>
      </c>
      <c r="C38" s="323">
        <v>9.8230639491012859</v>
      </c>
      <c r="D38" s="323">
        <v>54.294381851588724</v>
      </c>
      <c r="E38" s="323">
        <v>52.342884224756418</v>
      </c>
      <c r="F38" s="320">
        <v>10.09606974060879</v>
      </c>
      <c r="G38" s="323">
        <v>10.208376343676875</v>
      </c>
      <c r="H38" s="323">
        <v>12.531756921956758</v>
      </c>
      <c r="I38" s="324">
        <v>12.786155830820467</v>
      </c>
      <c r="J38" s="308"/>
      <c r="K38" s="308"/>
      <c r="L38" s="308"/>
      <c r="M38" s="308"/>
      <c r="N38" s="308"/>
      <c r="O38" s="325"/>
      <c r="P38" s="325"/>
      <c r="Q38" s="325"/>
      <c r="R38" s="325"/>
      <c r="S38" s="325"/>
      <c r="T38" s="325"/>
      <c r="U38" s="325"/>
      <c r="V38" s="325"/>
    </row>
    <row r="39" spans="1:22" x14ac:dyDescent="0.25">
      <c r="A39" s="322" t="s">
        <v>216</v>
      </c>
      <c r="B39" s="323">
        <v>17.814431231200363</v>
      </c>
      <c r="C39" s="323">
        <v>15.310318030309189</v>
      </c>
      <c r="D39" s="323">
        <v>27.447013724281984</v>
      </c>
      <c r="E39" s="323">
        <v>32.79518435901764</v>
      </c>
      <c r="F39" s="320">
        <v>19.869426805163961</v>
      </c>
      <c r="G39" s="323">
        <v>20.504501582372995</v>
      </c>
      <c r="H39" s="323">
        <v>10.236323994430659</v>
      </c>
      <c r="I39" s="324">
        <v>11.857834770213042</v>
      </c>
      <c r="J39" s="308"/>
      <c r="K39" s="308"/>
      <c r="L39" s="308"/>
      <c r="M39" s="308"/>
      <c r="N39" s="308"/>
      <c r="O39" s="325"/>
      <c r="P39" s="325"/>
      <c r="Q39" s="325"/>
      <c r="R39" s="325"/>
      <c r="S39" s="325"/>
      <c r="T39" s="325"/>
      <c r="U39" s="325"/>
      <c r="V39" s="325"/>
    </row>
    <row r="40" spans="1:22" x14ac:dyDescent="0.25">
      <c r="A40" s="322" t="s">
        <v>33</v>
      </c>
      <c r="B40" s="323">
        <v>0.86565023839866306</v>
      </c>
      <c r="C40" s="323">
        <v>1.369613915835127</v>
      </c>
      <c r="D40" s="323">
        <v>48.352727961249677</v>
      </c>
      <c r="E40" s="323">
        <v>48.632644572268831</v>
      </c>
      <c r="F40" s="320">
        <v>23.658953307372027</v>
      </c>
      <c r="G40" s="323">
        <v>23.202169505063843</v>
      </c>
      <c r="H40" s="323">
        <v>18.147807984945398</v>
      </c>
      <c r="I40" s="324">
        <v>16.70541507676327</v>
      </c>
      <c r="J40" s="308"/>
      <c r="K40" s="308"/>
      <c r="L40" s="308"/>
      <c r="M40" s="308"/>
      <c r="N40" s="308"/>
      <c r="O40" s="325"/>
      <c r="P40" s="325"/>
      <c r="Q40" s="325"/>
      <c r="R40" s="325"/>
      <c r="S40" s="325"/>
      <c r="T40" s="325"/>
      <c r="U40" s="325"/>
      <c r="V40" s="325"/>
    </row>
    <row r="41" spans="1:22" x14ac:dyDescent="0.25">
      <c r="A41" s="322" t="s">
        <v>217</v>
      </c>
      <c r="B41" s="323">
        <v>3.3430885976697975</v>
      </c>
      <c r="C41" s="323">
        <v>3.7494913176184324</v>
      </c>
      <c r="D41" s="323">
        <v>48.515822995149939</v>
      </c>
      <c r="E41" s="323">
        <v>49.244862004375811</v>
      </c>
      <c r="F41" s="320">
        <v>24.202141758473278</v>
      </c>
      <c r="G41" s="323">
        <v>24.570485659108439</v>
      </c>
      <c r="H41" s="323">
        <v>12.041916584076027</v>
      </c>
      <c r="I41" s="324">
        <v>10.8170528793037</v>
      </c>
      <c r="J41" s="308"/>
      <c r="K41" s="308"/>
      <c r="L41" s="308"/>
      <c r="M41" s="308"/>
      <c r="N41" s="308"/>
      <c r="O41" s="325"/>
      <c r="P41" s="325"/>
      <c r="Q41" s="325"/>
      <c r="R41" s="325"/>
      <c r="S41" s="325"/>
      <c r="T41" s="325"/>
      <c r="U41" s="325"/>
      <c r="V41" s="325"/>
    </row>
    <row r="42" spans="1:22" x14ac:dyDescent="0.25">
      <c r="A42" s="322" t="s">
        <v>222</v>
      </c>
      <c r="B42" s="323">
        <v>1.189478616978185</v>
      </c>
      <c r="C42" s="323">
        <v>1.1451826478665874</v>
      </c>
      <c r="D42" s="323">
        <v>58.995879616792266</v>
      </c>
      <c r="E42" s="323">
        <v>57.486246175291335</v>
      </c>
      <c r="F42" s="320">
        <v>15.576966937747812</v>
      </c>
      <c r="G42" s="323">
        <v>15.281448049551759</v>
      </c>
      <c r="H42" s="323">
        <v>19.056177518668338</v>
      </c>
      <c r="I42" s="324">
        <v>19.392769771779715</v>
      </c>
      <c r="J42" s="308"/>
      <c r="K42" s="308"/>
      <c r="L42" s="308"/>
      <c r="M42" s="308"/>
      <c r="N42" s="308"/>
      <c r="O42" s="325"/>
      <c r="P42" s="325"/>
      <c r="Q42" s="325"/>
      <c r="R42" s="325"/>
      <c r="S42" s="325"/>
      <c r="T42" s="325"/>
      <c r="U42" s="325"/>
      <c r="V42" s="325"/>
    </row>
    <row r="43" spans="1:22" x14ac:dyDescent="0.25">
      <c r="A43" s="322" t="s">
        <v>218</v>
      </c>
      <c r="B43" s="323">
        <v>1.9303712488528932</v>
      </c>
      <c r="C43" s="323">
        <v>2.39860356568524</v>
      </c>
      <c r="D43" s="323">
        <v>56.972183093938575</v>
      </c>
      <c r="E43" s="323">
        <v>54.70534025245167</v>
      </c>
      <c r="F43" s="320">
        <v>18.495341240725587</v>
      </c>
      <c r="G43" s="323">
        <v>17.414010436527931</v>
      </c>
      <c r="H43" s="323">
        <v>12.880885295039318</v>
      </c>
      <c r="I43" s="324">
        <v>12.480307842800615</v>
      </c>
      <c r="J43" s="308"/>
      <c r="K43" s="308"/>
      <c r="L43" s="308"/>
      <c r="M43" s="308"/>
      <c r="N43" s="308"/>
      <c r="O43" s="325"/>
      <c r="P43" s="325"/>
      <c r="Q43" s="325"/>
      <c r="R43" s="325"/>
      <c r="S43" s="325"/>
      <c r="T43" s="325"/>
      <c r="U43" s="325"/>
      <c r="V43" s="325"/>
    </row>
    <row r="44" spans="1:22" x14ac:dyDescent="0.25">
      <c r="A44" s="322" t="s">
        <v>219</v>
      </c>
      <c r="B44" s="323">
        <v>1.0669388610507977</v>
      </c>
      <c r="C44" s="323">
        <v>1.5986963905012328</v>
      </c>
      <c r="D44" s="323">
        <v>53.322446394770985</v>
      </c>
      <c r="E44" s="323">
        <v>53.215182784366853</v>
      </c>
      <c r="F44" s="320">
        <v>19.97271809167016</v>
      </c>
      <c r="G44" s="323">
        <v>19.563241045793983</v>
      </c>
      <c r="H44" s="323">
        <v>16.336440561953296</v>
      </c>
      <c r="I44" s="324">
        <v>15.094004035973565</v>
      </c>
      <c r="J44" s="308"/>
      <c r="K44" s="308"/>
      <c r="L44" s="308"/>
      <c r="M44" s="308"/>
      <c r="N44" s="308"/>
      <c r="O44" s="325"/>
      <c r="P44" s="325"/>
      <c r="Q44" s="325"/>
      <c r="R44" s="325"/>
      <c r="S44" s="325"/>
      <c r="T44" s="325"/>
      <c r="U44" s="325"/>
      <c r="V44" s="325"/>
    </row>
    <row r="45" spans="1:22" x14ac:dyDescent="0.25">
      <c r="A45" s="322" t="s">
        <v>113</v>
      </c>
      <c r="B45" s="323">
        <v>3.9149417579100265</v>
      </c>
      <c r="C45" s="323">
        <v>4.7538589851106066</v>
      </c>
      <c r="D45" s="323">
        <v>54.846902138729547</v>
      </c>
      <c r="E45" s="323">
        <v>52.754804127197033</v>
      </c>
      <c r="F45" s="320">
        <v>17.883486340638811</v>
      </c>
      <c r="G45" s="323">
        <v>17.131849084281061</v>
      </c>
      <c r="H45" s="323">
        <v>16.875081003613591</v>
      </c>
      <c r="I45" s="324">
        <v>17.495220658137658</v>
      </c>
      <c r="J45" s="308"/>
      <c r="K45" s="308"/>
      <c r="L45" s="308"/>
      <c r="M45" s="308"/>
      <c r="N45" s="308"/>
      <c r="O45" s="325"/>
      <c r="P45" s="325"/>
      <c r="Q45" s="325"/>
      <c r="R45" s="325"/>
      <c r="S45" s="325"/>
      <c r="T45" s="325"/>
      <c r="U45" s="325"/>
      <c r="V45" s="325"/>
    </row>
    <row r="46" spans="1:22" x14ac:dyDescent="0.25">
      <c r="A46" s="322" t="s">
        <v>114</v>
      </c>
      <c r="B46" s="323">
        <v>2.2514208920938246</v>
      </c>
      <c r="C46" s="323">
        <v>2.2203433860136048</v>
      </c>
      <c r="D46" s="323">
        <v>53.795166837482085</v>
      </c>
      <c r="E46" s="323">
        <v>52.89108519432326</v>
      </c>
      <c r="F46" s="320">
        <v>19.690409190720189</v>
      </c>
      <c r="G46" s="323">
        <v>17.460917308149039</v>
      </c>
      <c r="H46" s="323">
        <v>17.851278358072946</v>
      </c>
      <c r="I46" s="324">
        <v>18.275565093389716</v>
      </c>
      <c r="J46" s="308"/>
      <c r="K46" s="308"/>
      <c r="L46" s="308"/>
      <c r="M46" s="308"/>
      <c r="N46" s="308"/>
      <c r="O46" s="325"/>
      <c r="P46" s="325"/>
      <c r="Q46" s="325"/>
      <c r="R46" s="325"/>
      <c r="S46" s="325"/>
      <c r="T46" s="325"/>
      <c r="U46" s="325"/>
      <c r="V46" s="325"/>
    </row>
    <row r="47" spans="1:22" x14ac:dyDescent="0.25">
      <c r="A47" s="322"/>
      <c r="B47" s="323"/>
      <c r="C47" s="323"/>
      <c r="D47" s="323"/>
      <c r="E47" s="323"/>
      <c r="F47" s="323"/>
      <c r="G47" s="323"/>
      <c r="H47" s="323"/>
      <c r="I47" s="324"/>
      <c r="J47" s="308"/>
      <c r="K47" s="308"/>
      <c r="L47" s="308"/>
      <c r="M47" s="308"/>
      <c r="N47" s="308"/>
      <c r="O47" s="325"/>
      <c r="P47" s="325"/>
      <c r="Q47" s="325"/>
      <c r="R47" s="325"/>
      <c r="S47" s="325"/>
      <c r="T47" s="325"/>
      <c r="U47" s="325"/>
      <c r="V47" s="325"/>
    </row>
    <row r="48" spans="1:22" ht="13.8" thickBot="1" x14ac:dyDescent="0.3">
      <c r="A48" s="328" t="s">
        <v>35</v>
      </c>
      <c r="B48" s="329">
        <v>17.040470928882076</v>
      </c>
      <c r="C48" s="329">
        <v>17.5870092201612</v>
      </c>
      <c r="D48" s="329">
        <v>47.749332200502415</v>
      </c>
      <c r="E48" s="329">
        <v>47.046267213884065</v>
      </c>
      <c r="F48" s="329">
        <v>13.59047820228623</v>
      </c>
      <c r="G48" s="329">
        <v>13.147137537876821</v>
      </c>
      <c r="H48" s="329">
        <v>12.571990519521711</v>
      </c>
      <c r="I48" s="330">
        <v>12.560531284615472</v>
      </c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</row>
    <row r="49" spans="1:19" x14ac:dyDescent="0.25">
      <c r="A49" s="331" t="s">
        <v>52</v>
      </c>
      <c r="B49" s="332"/>
      <c r="C49" s="331"/>
      <c r="D49" s="331"/>
      <c r="E49" s="333"/>
      <c r="F49" s="333"/>
      <c r="G49" s="333"/>
      <c r="H49" s="333"/>
      <c r="I49" s="333"/>
      <c r="J49" s="308"/>
      <c r="K49" s="308"/>
      <c r="L49" s="308"/>
      <c r="M49" s="308"/>
      <c r="N49" s="308"/>
      <c r="O49" s="308"/>
      <c r="P49" s="308"/>
      <c r="Q49" s="308"/>
      <c r="R49" s="308"/>
      <c r="S49" s="308"/>
    </row>
    <row r="50" spans="1:19" x14ac:dyDescent="0.25">
      <c r="A50" s="334"/>
      <c r="B50" s="334"/>
      <c r="C50" s="334"/>
      <c r="D50" s="334"/>
      <c r="E50" s="334"/>
      <c r="F50" s="334"/>
      <c r="G50" s="334"/>
      <c r="H50" s="334"/>
      <c r="I50" s="334"/>
      <c r="J50" s="308"/>
      <c r="K50" s="308"/>
      <c r="L50" s="308"/>
      <c r="M50" s="308"/>
      <c r="N50" s="308"/>
      <c r="O50" s="308"/>
      <c r="P50" s="308"/>
      <c r="Q50" s="308"/>
      <c r="R50" s="308"/>
      <c r="S50" s="308"/>
    </row>
    <row r="51" spans="1:19" ht="13.8" thickBot="1" x14ac:dyDescent="0.3">
      <c r="A51" s="335"/>
      <c r="B51" s="335"/>
      <c r="C51" s="335"/>
      <c r="D51" s="335"/>
      <c r="E51" s="335"/>
      <c r="F51" s="335"/>
      <c r="G51" s="335"/>
      <c r="H51" s="335"/>
      <c r="I51" s="335"/>
      <c r="J51" s="308"/>
      <c r="K51" s="308"/>
      <c r="L51" s="308"/>
      <c r="M51" s="308"/>
      <c r="N51" s="308"/>
      <c r="O51" s="308"/>
      <c r="P51" s="308"/>
      <c r="Q51" s="308"/>
      <c r="R51" s="308"/>
      <c r="S51" s="308"/>
    </row>
    <row r="52" spans="1:19" s="134" customFormat="1" ht="33" customHeight="1" x14ac:dyDescent="0.25">
      <c r="A52" s="311"/>
      <c r="B52" s="442" t="s">
        <v>115</v>
      </c>
      <c r="C52" s="443"/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317"/>
      <c r="O52" s="312"/>
      <c r="P52" s="312"/>
      <c r="Q52" s="312"/>
      <c r="R52" s="312"/>
      <c r="S52" s="312"/>
    </row>
    <row r="53" spans="1:19" s="134" customFormat="1" ht="33" customHeight="1" x14ac:dyDescent="0.25">
      <c r="A53" s="313" t="s">
        <v>34</v>
      </c>
      <c r="B53" s="444" t="s">
        <v>116</v>
      </c>
      <c r="C53" s="445"/>
      <c r="D53" s="448" t="s">
        <v>117</v>
      </c>
      <c r="E53" s="449"/>
      <c r="F53" s="444" t="s">
        <v>118</v>
      </c>
      <c r="G53" s="445"/>
      <c r="H53" s="448" t="s">
        <v>77</v>
      </c>
      <c r="I53" s="452"/>
      <c r="J53" s="444" t="s">
        <v>119</v>
      </c>
      <c r="K53" s="445"/>
      <c r="L53" s="448" t="s">
        <v>120</v>
      </c>
      <c r="M53" s="455"/>
      <c r="N53" s="317"/>
      <c r="O53" s="312"/>
      <c r="P53" s="312"/>
      <c r="Q53" s="312"/>
      <c r="R53" s="312"/>
      <c r="S53" s="312"/>
    </row>
    <row r="54" spans="1:19" s="134" customFormat="1" ht="16.5" customHeight="1" x14ac:dyDescent="0.25">
      <c r="A54" s="336"/>
      <c r="B54" s="446"/>
      <c r="C54" s="447"/>
      <c r="D54" s="450"/>
      <c r="E54" s="451"/>
      <c r="F54" s="446"/>
      <c r="G54" s="447"/>
      <c r="H54" s="453"/>
      <c r="I54" s="454"/>
      <c r="J54" s="446"/>
      <c r="K54" s="447"/>
      <c r="L54" s="453"/>
      <c r="M54" s="456"/>
      <c r="N54" s="312"/>
      <c r="O54" s="312"/>
      <c r="P54" s="312"/>
      <c r="Q54" s="312"/>
      <c r="R54" s="312"/>
      <c r="S54" s="312"/>
    </row>
    <row r="55" spans="1:19" s="134" customFormat="1" ht="33" customHeight="1" thickBot="1" x14ac:dyDescent="0.3">
      <c r="A55" s="314"/>
      <c r="B55" s="315">
        <v>2019</v>
      </c>
      <c r="C55" s="315">
        <v>2020</v>
      </c>
      <c r="D55" s="315">
        <v>2019</v>
      </c>
      <c r="E55" s="315">
        <v>2020</v>
      </c>
      <c r="F55" s="315">
        <v>2019</v>
      </c>
      <c r="G55" s="315">
        <v>2020</v>
      </c>
      <c r="H55" s="315">
        <v>2019</v>
      </c>
      <c r="I55" s="315">
        <v>2020</v>
      </c>
      <c r="J55" s="315">
        <v>2019</v>
      </c>
      <c r="K55" s="315">
        <v>2020</v>
      </c>
      <c r="L55" s="315">
        <v>2019</v>
      </c>
      <c r="M55" s="316">
        <v>2020</v>
      </c>
      <c r="N55" s="312"/>
      <c r="O55" s="312"/>
      <c r="P55" s="312"/>
      <c r="Q55" s="312"/>
      <c r="R55" s="312"/>
      <c r="S55" s="312"/>
    </row>
    <row r="56" spans="1:19" ht="19.5" customHeight="1" x14ac:dyDescent="0.25">
      <c r="A56" s="318" t="s">
        <v>192</v>
      </c>
      <c r="B56" s="319">
        <v>0.24398059306076766</v>
      </c>
      <c r="C56" s="319">
        <v>0.2444123893616991</v>
      </c>
      <c r="D56" s="319">
        <v>0.95138931591480613</v>
      </c>
      <c r="E56" s="319">
        <v>0.7607926551313301</v>
      </c>
      <c r="F56" s="319">
        <v>0.8669560270953931</v>
      </c>
      <c r="G56" s="319">
        <v>0.71988941047036925</v>
      </c>
      <c r="H56" s="319">
        <v>11.906078334824958</v>
      </c>
      <c r="I56" s="321">
        <v>10.966837000195644</v>
      </c>
      <c r="J56" s="319">
        <v>2.687842911255796</v>
      </c>
      <c r="K56" s="319">
        <v>2.6154146705489221</v>
      </c>
      <c r="L56" s="319">
        <v>4.4440625868917767</v>
      </c>
      <c r="M56" s="321">
        <v>5.5781754046226419</v>
      </c>
      <c r="N56" s="308"/>
      <c r="O56" s="308"/>
      <c r="P56" s="308"/>
      <c r="Q56" s="308"/>
      <c r="R56" s="308"/>
      <c r="S56" s="308"/>
    </row>
    <row r="57" spans="1:19" x14ac:dyDescent="0.25">
      <c r="A57" s="322" t="s">
        <v>193</v>
      </c>
      <c r="B57" s="323">
        <v>0.18330825423278507</v>
      </c>
      <c r="C57" s="323">
        <v>0.20622370130521575</v>
      </c>
      <c r="D57" s="323">
        <v>0.23205434673449671</v>
      </c>
      <c r="E57" s="323">
        <v>0.21425081159724343</v>
      </c>
      <c r="F57" s="323">
        <v>0.17420807528964843</v>
      </c>
      <c r="G57" s="323">
        <v>0.23511208821847371</v>
      </c>
      <c r="H57" s="323">
        <v>1.7763265225706026</v>
      </c>
      <c r="I57" s="324">
        <v>1.4120984613565553</v>
      </c>
      <c r="J57" s="323">
        <v>0.50770362907372923</v>
      </c>
      <c r="K57" s="323">
        <v>0.4896059514114865</v>
      </c>
      <c r="L57" s="323">
        <v>4.0121905356916114</v>
      </c>
      <c r="M57" s="324">
        <v>4.8413561793299191</v>
      </c>
      <c r="N57" s="325"/>
      <c r="O57" s="325"/>
      <c r="P57" s="325"/>
      <c r="Q57" s="325"/>
      <c r="R57" s="325"/>
      <c r="S57" s="325"/>
    </row>
    <row r="58" spans="1:19" x14ac:dyDescent="0.25">
      <c r="A58" s="322" t="s">
        <v>194</v>
      </c>
      <c r="B58" s="323">
        <v>0.19932207171302432</v>
      </c>
      <c r="C58" s="323">
        <v>0.19447816008552035</v>
      </c>
      <c r="D58" s="323">
        <v>0.25563633311894979</v>
      </c>
      <c r="E58" s="323">
        <v>0.22427756492924872</v>
      </c>
      <c r="F58" s="323">
        <v>0.46724628449084465</v>
      </c>
      <c r="G58" s="323">
        <v>0.58210997303478851</v>
      </c>
      <c r="H58" s="323">
        <v>0.12545904000661587</v>
      </c>
      <c r="I58" s="324">
        <v>6.8826460529650413E-2</v>
      </c>
      <c r="J58" s="323">
        <v>0.13449706465733299</v>
      </c>
      <c r="K58" s="323">
        <v>0.11859057551523</v>
      </c>
      <c r="L58" s="323">
        <v>3.0554248037756335</v>
      </c>
      <c r="M58" s="324">
        <v>3.9127330892619523</v>
      </c>
      <c r="N58" s="325"/>
      <c r="O58" s="325"/>
      <c r="P58" s="325"/>
      <c r="Q58" s="325"/>
      <c r="R58" s="325"/>
      <c r="S58" s="325"/>
    </row>
    <row r="59" spans="1:19" x14ac:dyDescent="0.25">
      <c r="A59" s="322" t="s">
        <v>195</v>
      </c>
      <c r="B59" s="323">
        <v>0.36996494448271744</v>
      </c>
      <c r="C59" s="323">
        <v>0.42979904002014613</v>
      </c>
      <c r="D59" s="323">
        <v>1.1089055897863185E-2</v>
      </c>
      <c r="E59" s="323">
        <v>3.5867030864649006E-2</v>
      </c>
      <c r="F59" s="323">
        <v>0.42343574068029793</v>
      </c>
      <c r="G59" s="323">
        <v>0.5791953686465553</v>
      </c>
      <c r="H59" s="323">
        <v>0.18071474149061451</v>
      </c>
      <c r="I59" s="324">
        <v>0.13210558685073184</v>
      </c>
      <c r="J59" s="323">
        <v>0.14613741422926296</v>
      </c>
      <c r="K59" s="323">
        <v>9.4689936306185177E-2</v>
      </c>
      <c r="L59" s="323">
        <v>6.5660291697871269</v>
      </c>
      <c r="M59" s="324">
        <v>7.7209698831057576</v>
      </c>
      <c r="N59" s="325"/>
      <c r="O59" s="325"/>
      <c r="P59" s="325"/>
      <c r="Q59" s="325"/>
      <c r="R59" s="325"/>
      <c r="S59" s="325"/>
    </row>
    <row r="60" spans="1:19" x14ac:dyDescent="0.25">
      <c r="A60" s="322" t="s">
        <v>196</v>
      </c>
      <c r="B60" s="323">
        <v>5.2429274032582539E-2</v>
      </c>
      <c r="C60" s="323">
        <v>0.51426580863489202</v>
      </c>
      <c r="D60" s="323">
        <v>0</v>
      </c>
      <c r="E60" s="323">
        <v>0</v>
      </c>
      <c r="F60" s="323">
        <v>9.5423239465486224E-4</v>
      </c>
      <c r="G60" s="323">
        <v>0.12250110324846319</v>
      </c>
      <c r="H60" s="323">
        <v>0</v>
      </c>
      <c r="I60" s="324">
        <v>0</v>
      </c>
      <c r="J60" s="323">
        <v>0</v>
      </c>
      <c r="K60" s="323">
        <v>0</v>
      </c>
      <c r="L60" s="323">
        <v>13.964914474347658</v>
      </c>
      <c r="M60" s="324">
        <v>14.5272244575439</v>
      </c>
      <c r="N60" s="325"/>
      <c r="O60" s="325"/>
      <c r="P60" s="325"/>
      <c r="Q60" s="325"/>
      <c r="R60" s="325"/>
      <c r="S60" s="325"/>
    </row>
    <row r="61" spans="1:19" x14ac:dyDescent="0.25">
      <c r="A61" s="322" t="s">
        <v>197</v>
      </c>
      <c r="B61" s="323">
        <v>0.203859526108983</v>
      </c>
      <c r="C61" s="323">
        <v>0.24917489293298101</v>
      </c>
      <c r="D61" s="323">
        <v>0.19037315884471376</v>
      </c>
      <c r="E61" s="323">
        <v>0.13896144116708434</v>
      </c>
      <c r="F61" s="323">
        <v>0.2209757482264943</v>
      </c>
      <c r="G61" s="323">
        <v>0.2810753408469106</v>
      </c>
      <c r="H61" s="323">
        <v>8.6618894762020004E-3</v>
      </c>
      <c r="I61" s="324">
        <v>1.3996315606261243E-2</v>
      </c>
      <c r="J61" s="323">
        <v>0.2763695033994355</v>
      </c>
      <c r="K61" s="323">
        <v>0.22852403652410319</v>
      </c>
      <c r="L61" s="323">
        <v>3.6621385998746199</v>
      </c>
      <c r="M61" s="324">
        <v>4.8389023417498844</v>
      </c>
      <c r="N61" s="325"/>
      <c r="O61" s="325"/>
      <c r="P61" s="325"/>
      <c r="Q61" s="325"/>
      <c r="R61" s="325"/>
      <c r="S61" s="325"/>
    </row>
    <row r="62" spans="1:19" x14ac:dyDescent="0.25">
      <c r="A62" s="322" t="s">
        <v>27</v>
      </c>
      <c r="B62" s="323">
        <v>0.3332769263022346</v>
      </c>
      <c r="C62" s="323">
        <v>0.3391976862708303</v>
      </c>
      <c r="D62" s="323">
        <v>0.1444980564886332</v>
      </c>
      <c r="E62" s="323">
        <v>0.10809446746739533</v>
      </c>
      <c r="F62" s="323">
        <v>2.2269625139124405</v>
      </c>
      <c r="G62" s="323">
        <v>2.3879234417613975</v>
      </c>
      <c r="H62" s="323">
        <v>2.4030746955167326E-2</v>
      </c>
      <c r="I62" s="324">
        <v>1.8182294601644555E-2</v>
      </c>
      <c r="J62" s="323">
        <v>8.753942384297779E-2</v>
      </c>
      <c r="K62" s="323">
        <v>6.2214291949019805E-2</v>
      </c>
      <c r="L62" s="323">
        <v>2.9303202770586063</v>
      </c>
      <c r="M62" s="324">
        <v>3.6259498016780762</v>
      </c>
      <c r="N62" s="325"/>
      <c r="O62" s="325"/>
      <c r="P62" s="325"/>
      <c r="Q62" s="325"/>
      <c r="R62" s="325"/>
      <c r="S62" s="325"/>
    </row>
    <row r="63" spans="1:19" x14ac:dyDescent="0.25">
      <c r="A63" s="322" t="s">
        <v>198</v>
      </c>
      <c r="B63" s="323">
        <v>0.23915327744183185</v>
      </c>
      <c r="C63" s="323">
        <v>0.29610598700952945</v>
      </c>
      <c r="D63" s="323">
        <v>0.22775174506222043</v>
      </c>
      <c r="E63" s="323">
        <v>0.12571747698923308</v>
      </c>
      <c r="F63" s="323">
        <v>0.19711718293947722</v>
      </c>
      <c r="G63" s="323">
        <v>0.27448741732288079</v>
      </c>
      <c r="H63" s="323">
        <v>0.1961193663570108</v>
      </c>
      <c r="I63" s="324">
        <v>0.25731092099238689</v>
      </c>
      <c r="J63" s="323">
        <v>0.20043737469370254</v>
      </c>
      <c r="K63" s="323">
        <v>0.19506904928354352</v>
      </c>
      <c r="L63" s="323">
        <v>5.118646222787917</v>
      </c>
      <c r="M63" s="324">
        <v>5.9059606668086602</v>
      </c>
      <c r="N63" s="325"/>
      <c r="O63" s="325"/>
      <c r="P63" s="325"/>
      <c r="Q63" s="325"/>
      <c r="R63" s="325"/>
      <c r="S63" s="325"/>
    </row>
    <row r="64" spans="1:19" x14ac:dyDescent="0.25">
      <c r="A64" s="322" t="s">
        <v>199</v>
      </c>
      <c r="B64" s="323">
        <v>0.3821464407877419</v>
      </c>
      <c r="C64" s="323">
        <v>0.36487593645627031</v>
      </c>
      <c r="D64" s="323">
        <v>2.0715528964281485E-2</v>
      </c>
      <c r="E64" s="323">
        <v>7.6118925075411206E-3</v>
      </c>
      <c r="F64" s="323">
        <v>4.1094795235124243E-2</v>
      </c>
      <c r="G64" s="323">
        <v>0.24248881679671636</v>
      </c>
      <c r="H64" s="323">
        <v>1.5084346915711849E-2</v>
      </c>
      <c r="I64" s="324">
        <v>1.4521645882709294E-2</v>
      </c>
      <c r="J64" s="323">
        <v>8.4388963154904545E-2</v>
      </c>
      <c r="K64" s="323">
        <v>0.10204366089053547</v>
      </c>
      <c r="L64" s="323">
        <v>6.233868733750521</v>
      </c>
      <c r="M64" s="324">
        <v>7.0633068733526425</v>
      </c>
      <c r="N64" s="325"/>
      <c r="O64" s="325"/>
      <c r="P64" s="325"/>
      <c r="Q64" s="325"/>
      <c r="R64" s="325"/>
      <c r="S64" s="325"/>
    </row>
    <row r="65" spans="1:19" x14ac:dyDescent="0.25">
      <c r="A65" s="322" t="s">
        <v>200</v>
      </c>
      <c r="B65" s="323">
        <v>0.30064846830417791</v>
      </c>
      <c r="C65" s="323">
        <v>0.3702810881183628</v>
      </c>
      <c r="D65" s="323">
        <v>1.63159139515212E-2</v>
      </c>
      <c r="E65" s="323">
        <v>6.6653226192872783E-2</v>
      </c>
      <c r="F65" s="323">
        <v>0.98808535911832207</v>
      </c>
      <c r="G65" s="323">
        <v>0.2447180194072601</v>
      </c>
      <c r="H65" s="323">
        <v>1.071735992597356E-3</v>
      </c>
      <c r="I65" s="324">
        <v>1.7712307059275533E-3</v>
      </c>
      <c r="J65" s="323">
        <v>0.11485695538549008</v>
      </c>
      <c r="K65" s="323">
        <v>7.0877990036863237E-2</v>
      </c>
      <c r="L65" s="323">
        <v>16.500174646904327</v>
      </c>
      <c r="M65" s="324">
        <v>15.958159818095377</v>
      </c>
      <c r="N65" s="325"/>
      <c r="O65" s="325"/>
      <c r="P65" s="325"/>
      <c r="Q65" s="325"/>
      <c r="R65" s="325"/>
      <c r="S65" s="325"/>
    </row>
    <row r="66" spans="1:19" x14ac:dyDescent="0.25">
      <c r="A66" s="322" t="s">
        <v>28</v>
      </c>
      <c r="B66" s="323">
        <v>0.22366086728008472</v>
      </c>
      <c r="C66" s="323">
        <v>0.29375772590945748</v>
      </c>
      <c r="D66" s="323">
        <v>2.498982515388256E-2</v>
      </c>
      <c r="E66" s="323">
        <v>1.9657801632203341E-2</v>
      </c>
      <c r="F66" s="323">
        <v>2.4464596180282086E-2</v>
      </c>
      <c r="G66" s="323">
        <v>1.8789421335842553</v>
      </c>
      <c r="H66" s="323">
        <v>1.7273037608967761E-3</v>
      </c>
      <c r="I66" s="324">
        <v>0</v>
      </c>
      <c r="J66" s="323">
        <v>3.8538413004302587E-2</v>
      </c>
      <c r="K66" s="323">
        <v>1.6903765459263434E-2</v>
      </c>
      <c r="L66" s="323">
        <v>8.0766633321049284</v>
      </c>
      <c r="M66" s="324">
        <v>8.092539342331337</v>
      </c>
      <c r="N66" s="325"/>
      <c r="O66" s="325"/>
      <c r="P66" s="325"/>
      <c r="Q66" s="325"/>
      <c r="R66" s="325"/>
      <c r="S66" s="325"/>
    </row>
    <row r="67" spans="1:19" x14ac:dyDescent="0.25">
      <c r="A67" s="322" t="s">
        <v>201</v>
      </c>
      <c r="B67" s="323">
        <v>0.25946800029493433</v>
      </c>
      <c r="C67" s="323">
        <v>0.23111398638950342</v>
      </c>
      <c r="D67" s="323">
        <v>3.4914461566754144E-2</v>
      </c>
      <c r="E67" s="323">
        <v>4.9507441579593574E-3</v>
      </c>
      <c r="F67" s="323">
        <v>1.8990337648838979E-2</v>
      </c>
      <c r="G67" s="323">
        <v>7.9697645883121462E-2</v>
      </c>
      <c r="H67" s="323">
        <v>0</v>
      </c>
      <c r="I67" s="324">
        <v>2.3434785549611673E-3</v>
      </c>
      <c r="J67" s="323">
        <v>3.9129388290433725E-3</v>
      </c>
      <c r="K67" s="323">
        <v>1.2805539222682292E-2</v>
      </c>
      <c r="L67" s="323">
        <v>4.9379471321911037</v>
      </c>
      <c r="M67" s="324">
        <v>6.1002149491578601</v>
      </c>
      <c r="N67" s="325"/>
      <c r="O67" s="325"/>
      <c r="P67" s="325"/>
      <c r="Q67" s="325"/>
      <c r="R67" s="325"/>
      <c r="S67" s="325"/>
    </row>
    <row r="68" spans="1:19" x14ac:dyDescent="0.25">
      <c r="A68" s="322" t="s">
        <v>103</v>
      </c>
      <c r="B68" s="323">
        <v>0.30255121208839231</v>
      </c>
      <c r="C68" s="323">
        <v>0.3132543567875361</v>
      </c>
      <c r="D68" s="323">
        <v>1.0414979785947922</v>
      </c>
      <c r="E68" s="323">
        <v>4.2573744370965113E-3</v>
      </c>
      <c r="F68" s="323">
        <v>0.10970682339061409</v>
      </c>
      <c r="G68" s="323">
        <v>3.5989619719364617E-2</v>
      </c>
      <c r="H68" s="323">
        <v>0</v>
      </c>
      <c r="I68" s="324">
        <v>1.7221801538554625E-3</v>
      </c>
      <c r="J68" s="323">
        <v>2.0864074729985478E-2</v>
      </c>
      <c r="K68" s="323">
        <v>8.3307254466591148E-3</v>
      </c>
      <c r="L68" s="323">
        <v>5.9408147068767443</v>
      </c>
      <c r="M68" s="324">
        <v>6.7287386958486737</v>
      </c>
      <c r="N68" s="325"/>
      <c r="O68" s="325"/>
      <c r="P68" s="325"/>
      <c r="Q68" s="325"/>
      <c r="R68" s="325"/>
      <c r="S68" s="325"/>
    </row>
    <row r="69" spans="1:19" x14ac:dyDescent="0.25">
      <c r="A69" s="322" t="s">
        <v>36</v>
      </c>
      <c r="B69" s="323">
        <v>0.7459451041451326</v>
      </c>
      <c r="C69" s="323">
        <v>0.58444014612790751</v>
      </c>
      <c r="D69" s="323">
        <v>8.8382804158285005E-2</v>
      </c>
      <c r="E69" s="323">
        <v>0.68546006173674112</v>
      </c>
      <c r="F69" s="323">
        <v>0.10747559741418225</v>
      </c>
      <c r="G69" s="323">
        <v>0.17494373306083025</v>
      </c>
      <c r="H69" s="323">
        <v>2.3988079866457337</v>
      </c>
      <c r="I69" s="324">
        <v>1.7881353210026782</v>
      </c>
      <c r="J69" s="323">
        <v>0.64214916796111687</v>
      </c>
      <c r="K69" s="323">
        <v>1.103256740353689</v>
      </c>
      <c r="L69" s="323">
        <v>6.7570656952449513</v>
      </c>
      <c r="M69" s="324">
        <v>7.7457729609321113</v>
      </c>
      <c r="N69" s="325"/>
      <c r="O69" s="325"/>
      <c r="P69" s="325"/>
      <c r="Q69" s="325"/>
      <c r="R69" s="325"/>
      <c r="S69" s="325"/>
    </row>
    <row r="70" spans="1:19" x14ac:dyDescent="0.25">
      <c r="A70" s="322" t="s">
        <v>202</v>
      </c>
      <c r="B70" s="323">
        <v>1.1821229299410259</v>
      </c>
      <c r="C70" s="323">
        <v>1.271360811304147</v>
      </c>
      <c r="D70" s="323">
        <v>0.10259441222645359</v>
      </c>
      <c r="E70" s="323">
        <v>4.9543457264999022E-2</v>
      </c>
      <c r="F70" s="323">
        <v>0.11671862327718172</v>
      </c>
      <c r="G70" s="323">
        <v>0.23637189428485145</v>
      </c>
      <c r="H70" s="323">
        <v>0.2040567274703344</v>
      </c>
      <c r="I70" s="324">
        <v>0.71354742663373527</v>
      </c>
      <c r="J70" s="323">
        <v>0.8049483188087736</v>
      </c>
      <c r="K70" s="323">
        <v>0.82218861882908612</v>
      </c>
      <c r="L70" s="323">
        <v>8.5437777202445879</v>
      </c>
      <c r="M70" s="324">
        <v>9.389178904853269</v>
      </c>
      <c r="N70" s="325"/>
      <c r="O70" s="325"/>
      <c r="P70" s="325"/>
      <c r="Q70" s="325"/>
      <c r="R70" s="325"/>
      <c r="S70" s="325"/>
    </row>
    <row r="71" spans="1:19" x14ac:dyDescent="0.25">
      <c r="A71" s="326" t="s">
        <v>203</v>
      </c>
      <c r="B71" s="323">
        <v>1.3528304712519423</v>
      </c>
      <c r="C71" s="323">
        <v>1.4421115816156611</v>
      </c>
      <c r="D71" s="323">
        <v>1.3639220594523615E-2</v>
      </c>
      <c r="E71" s="323">
        <v>5.8861660698667169E-2</v>
      </c>
      <c r="F71" s="323">
        <v>0</v>
      </c>
      <c r="G71" s="323">
        <v>0.27695195249279297</v>
      </c>
      <c r="H71" s="323">
        <v>0.24171085225581698</v>
      </c>
      <c r="I71" s="324">
        <v>0.85139402698811917</v>
      </c>
      <c r="J71" s="323">
        <v>0.95348360513838692</v>
      </c>
      <c r="K71" s="323">
        <v>0.97947996111428304</v>
      </c>
      <c r="L71" s="323">
        <v>8.9337275092407662</v>
      </c>
      <c r="M71" s="324">
        <v>9.8702929178573946</v>
      </c>
      <c r="N71" s="325"/>
      <c r="O71" s="325"/>
      <c r="P71" s="325"/>
      <c r="Q71" s="325"/>
      <c r="R71" s="325"/>
      <c r="S71" s="325"/>
    </row>
    <row r="72" spans="1:19" x14ac:dyDescent="0.25">
      <c r="A72" s="322" t="s">
        <v>204</v>
      </c>
      <c r="B72" s="323">
        <v>0.27033323673687737</v>
      </c>
      <c r="C72" s="323">
        <v>0.32882245821445671</v>
      </c>
      <c r="D72" s="323">
        <v>2.920123653185204E-2</v>
      </c>
      <c r="E72" s="323">
        <v>1.5599919135464541E-3</v>
      </c>
      <c r="F72" s="323">
        <v>3.5373488783940317E-2</v>
      </c>
      <c r="G72" s="323">
        <v>3.1363470457425012E-2</v>
      </c>
      <c r="H72" s="323">
        <v>0</v>
      </c>
      <c r="I72" s="324">
        <v>0</v>
      </c>
      <c r="J72" s="323">
        <v>0</v>
      </c>
      <c r="K72" s="323">
        <v>0</v>
      </c>
      <c r="L72" s="323">
        <v>5.5068626977747046</v>
      </c>
      <c r="M72" s="324">
        <v>6.1886897728529897</v>
      </c>
      <c r="N72" s="325"/>
      <c r="O72" s="325"/>
      <c r="P72" s="325"/>
      <c r="Q72" s="325"/>
      <c r="R72" s="325"/>
      <c r="S72" s="325"/>
    </row>
    <row r="73" spans="1:19" x14ac:dyDescent="0.25">
      <c r="A73" s="322" t="s">
        <v>30</v>
      </c>
      <c r="B73" s="323">
        <v>0.11696139708736876</v>
      </c>
      <c r="C73" s="323">
        <v>0.19986106721031086</v>
      </c>
      <c r="D73" s="323">
        <v>2.7992782051056189</v>
      </c>
      <c r="E73" s="323">
        <v>0</v>
      </c>
      <c r="F73" s="323">
        <v>4.9966155625414864E-2</v>
      </c>
      <c r="G73" s="323">
        <v>7.2523075903544496E-2</v>
      </c>
      <c r="H73" s="323">
        <v>0</v>
      </c>
      <c r="I73" s="324">
        <v>0</v>
      </c>
      <c r="J73" s="323">
        <v>0</v>
      </c>
      <c r="K73" s="323">
        <v>0</v>
      </c>
      <c r="L73" s="323">
        <v>5.2216173398410888</v>
      </c>
      <c r="M73" s="324">
        <v>5.8571989650599399</v>
      </c>
      <c r="N73" s="325"/>
      <c r="O73" s="325"/>
      <c r="P73" s="325"/>
      <c r="Q73" s="325"/>
      <c r="R73" s="325"/>
      <c r="S73" s="325"/>
    </row>
    <row r="74" spans="1:19" x14ac:dyDescent="0.25">
      <c r="A74" s="322" t="s">
        <v>205</v>
      </c>
      <c r="B74" s="323">
        <v>0.50759122401981716</v>
      </c>
      <c r="C74" s="323">
        <v>0.48702271853352813</v>
      </c>
      <c r="D74" s="323">
        <v>0</v>
      </c>
      <c r="E74" s="323">
        <v>2.3731704244474168</v>
      </c>
      <c r="F74" s="323">
        <v>1.0165128698746284</v>
      </c>
      <c r="G74" s="323">
        <v>0.59388452792205415</v>
      </c>
      <c r="H74" s="323">
        <v>8.58999900000358</v>
      </c>
      <c r="I74" s="324">
        <v>7.5078770418534848</v>
      </c>
      <c r="J74" s="323">
        <v>1.022783884994797</v>
      </c>
      <c r="K74" s="323">
        <v>1.6656485184072121</v>
      </c>
      <c r="L74" s="323">
        <v>5.4395488975499307</v>
      </c>
      <c r="M74" s="324">
        <v>6.7265880196355088</v>
      </c>
      <c r="N74" s="325"/>
      <c r="O74" s="325"/>
      <c r="P74" s="325"/>
      <c r="Q74" s="325"/>
      <c r="R74" s="325"/>
      <c r="S74" s="325"/>
    </row>
    <row r="75" spans="1:19" x14ac:dyDescent="0.25">
      <c r="A75" s="322" t="s">
        <v>206</v>
      </c>
      <c r="B75" s="323">
        <v>0.1816612933281212</v>
      </c>
      <c r="C75" s="323">
        <v>6.8654840164919739E-2</v>
      </c>
      <c r="D75" s="323">
        <v>0</v>
      </c>
      <c r="E75" s="323">
        <v>0</v>
      </c>
      <c r="F75" s="323">
        <v>0.46087067867657461</v>
      </c>
      <c r="G75" s="323">
        <v>3.7699147002872491</v>
      </c>
      <c r="H75" s="323">
        <v>0</v>
      </c>
      <c r="I75" s="324">
        <v>0</v>
      </c>
      <c r="J75" s="323">
        <v>3.1001988779963272E-2</v>
      </c>
      <c r="K75" s="323">
        <v>0</v>
      </c>
      <c r="L75" s="323">
        <v>2.8231983539284453</v>
      </c>
      <c r="M75" s="324">
        <v>4.8838344024688292</v>
      </c>
      <c r="N75" s="325"/>
      <c r="O75" s="325"/>
      <c r="P75" s="325"/>
      <c r="Q75" s="325"/>
      <c r="R75" s="325"/>
      <c r="S75" s="325"/>
    </row>
    <row r="76" spans="1:19" x14ac:dyDescent="0.25">
      <c r="A76" s="322" t="s">
        <v>207</v>
      </c>
      <c r="B76" s="323">
        <v>0.14985327355887179</v>
      </c>
      <c r="C76" s="323">
        <v>0.24160121342075208</v>
      </c>
      <c r="D76" s="323">
        <v>7.4016253502675627E-2</v>
      </c>
      <c r="E76" s="323">
        <v>6.3797367422379859E-3</v>
      </c>
      <c r="F76" s="323">
        <v>2.7232850883620614</v>
      </c>
      <c r="G76" s="323">
        <v>7.5830622825366248E-2</v>
      </c>
      <c r="H76" s="323">
        <v>2.1662931862705278E-3</v>
      </c>
      <c r="I76" s="324">
        <v>0</v>
      </c>
      <c r="J76" s="323">
        <v>7.7879914813833134E-2</v>
      </c>
      <c r="K76" s="323">
        <v>7.9884381853471242E-2</v>
      </c>
      <c r="L76" s="323">
        <v>5.5499364847351575</v>
      </c>
      <c r="M76" s="324">
        <v>6.9006935056770509</v>
      </c>
      <c r="N76" s="325"/>
      <c r="O76" s="325"/>
      <c r="P76" s="325"/>
      <c r="Q76" s="325"/>
      <c r="R76" s="325"/>
      <c r="S76" s="325"/>
    </row>
    <row r="77" spans="1:19" x14ac:dyDescent="0.25">
      <c r="A77" s="322" t="s">
        <v>208</v>
      </c>
      <c r="B77" s="323">
        <v>0.22092808917527243</v>
      </c>
      <c r="C77" s="323">
        <v>0.25962120666850963</v>
      </c>
      <c r="D77" s="323">
        <v>0</v>
      </c>
      <c r="E77" s="323">
        <v>3.04402811012082</v>
      </c>
      <c r="F77" s="323">
        <v>0.2950398582253112</v>
      </c>
      <c r="G77" s="323">
        <v>0.23339388291148963</v>
      </c>
      <c r="H77" s="323">
        <v>10.434005939038363</v>
      </c>
      <c r="I77" s="324">
        <v>9.1565782253868626</v>
      </c>
      <c r="J77" s="323">
        <v>0.56825731942471924</v>
      </c>
      <c r="K77" s="323">
        <v>0.60324888879464034</v>
      </c>
      <c r="L77" s="323">
        <v>3.1739585633433873</v>
      </c>
      <c r="M77" s="324">
        <v>4.204262364534701</v>
      </c>
      <c r="N77" s="325"/>
      <c r="O77" s="325"/>
      <c r="P77" s="325"/>
      <c r="Q77" s="325"/>
      <c r="R77" s="325"/>
      <c r="S77" s="325"/>
    </row>
    <row r="78" spans="1:19" x14ac:dyDescent="0.25">
      <c r="A78" s="322" t="s">
        <v>209</v>
      </c>
      <c r="B78" s="323">
        <v>0.32660849273329962</v>
      </c>
      <c r="C78" s="323">
        <v>0.35800910943831138</v>
      </c>
      <c r="D78" s="323">
        <v>5.9811072681307002E-3</v>
      </c>
      <c r="E78" s="323">
        <v>2.800166832211147</v>
      </c>
      <c r="F78" s="323">
        <v>0.15492261371371885</v>
      </c>
      <c r="G78" s="323">
        <v>0.50087200197461212</v>
      </c>
      <c r="H78" s="323">
        <v>5.2206945843379406</v>
      </c>
      <c r="I78" s="324">
        <v>4.5914543540667738</v>
      </c>
      <c r="J78" s="323">
        <v>0.32070725226551577</v>
      </c>
      <c r="K78" s="323">
        <v>0.32921783654820141</v>
      </c>
      <c r="L78" s="323">
        <v>2.9712259112678665</v>
      </c>
      <c r="M78" s="324">
        <v>3.9752025668766136</v>
      </c>
      <c r="N78" s="325"/>
      <c r="O78" s="325"/>
      <c r="P78" s="325"/>
      <c r="Q78" s="325"/>
      <c r="R78" s="325"/>
      <c r="S78" s="325"/>
    </row>
    <row r="79" spans="1:19" x14ac:dyDescent="0.25">
      <c r="A79" s="322" t="s">
        <v>32</v>
      </c>
      <c r="B79" s="323">
        <v>0.20061706945031821</v>
      </c>
      <c r="C79" s="323">
        <v>0.55434741175882296</v>
      </c>
      <c r="D79" s="323">
        <v>1.8682090079872895E-2</v>
      </c>
      <c r="E79" s="323">
        <v>2.271848661310659</v>
      </c>
      <c r="F79" s="323">
        <v>6.5424304001417508E-2</v>
      </c>
      <c r="G79" s="323">
        <v>0.10334505510995215</v>
      </c>
      <c r="H79" s="323">
        <v>6.3266319876322363</v>
      </c>
      <c r="I79" s="324">
        <v>5.1646709033751419</v>
      </c>
      <c r="J79" s="323">
        <v>0.10308888046131978</v>
      </c>
      <c r="K79" s="323">
        <v>0.11568643595281454</v>
      </c>
      <c r="L79" s="323">
        <v>5.7067648600975218</v>
      </c>
      <c r="M79" s="324">
        <v>6.0248678685481742</v>
      </c>
      <c r="N79" s="325"/>
      <c r="O79" s="325"/>
      <c r="P79" s="325"/>
      <c r="Q79" s="325"/>
      <c r="R79" s="325"/>
      <c r="S79" s="325"/>
    </row>
    <row r="80" spans="1:19" x14ac:dyDescent="0.25">
      <c r="A80" s="322" t="s">
        <v>210</v>
      </c>
      <c r="B80" s="323">
        <v>0.42105068742640933</v>
      </c>
      <c r="C80" s="323">
        <v>0.25329073270229086</v>
      </c>
      <c r="D80" s="323">
        <v>2.9161088571424975E-2</v>
      </c>
      <c r="E80" s="323">
        <v>1.0865957988819435</v>
      </c>
      <c r="F80" s="323">
        <v>7.1875578721565204E-3</v>
      </c>
      <c r="G80" s="323">
        <v>9.4314817316550933E-2</v>
      </c>
      <c r="H80" s="323">
        <v>4.1866959974036817</v>
      </c>
      <c r="I80" s="324">
        <v>3.0787148730252478</v>
      </c>
      <c r="J80" s="323">
        <v>0.14646405698499795</v>
      </c>
      <c r="K80" s="323">
        <v>0.10957814847279085</v>
      </c>
      <c r="L80" s="323">
        <v>6.1507634380774814</v>
      </c>
      <c r="M80" s="324">
        <v>6.0302170401046933</v>
      </c>
      <c r="N80" s="325"/>
      <c r="O80" s="325"/>
      <c r="P80" s="325"/>
      <c r="Q80" s="325"/>
      <c r="R80" s="325"/>
      <c r="S80" s="325"/>
    </row>
    <row r="81" spans="1:19" x14ac:dyDescent="0.25">
      <c r="A81" s="322" t="s">
        <v>211</v>
      </c>
      <c r="B81" s="323">
        <v>0.25431551869643343</v>
      </c>
      <c r="C81" s="323">
        <v>0.34296196481254909</v>
      </c>
      <c r="D81" s="323">
        <v>3.3894174338388137</v>
      </c>
      <c r="E81" s="323">
        <v>8.8326526303388372E-2</v>
      </c>
      <c r="F81" s="323">
        <v>0.58131632539167089</v>
      </c>
      <c r="G81" s="323">
        <v>0.51169178358784018</v>
      </c>
      <c r="H81" s="323">
        <v>4.9009092367891527E-2</v>
      </c>
      <c r="I81" s="324">
        <v>0.15225133492212536</v>
      </c>
      <c r="J81" s="323">
        <v>5.8169961672684928E-2</v>
      </c>
      <c r="K81" s="323">
        <v>8.8917379725817036E-2</v>
      </c>
      <c r="L81" s="323">
        <v>5.0453024519421437</v>
      </c>
      <c r="M81" s="324">
        <v>6.7117269030931528</v>
      </c>
      <c r="N81" s="325"/>
      <c r="O81" s="325"/>
      <c r="P81" s="325"/>
      <c r="Q81" s="325"/>
      <c r="R81" s="325"/>
      <c r="S81" s="325"/>
    </row>
    <row r="82" spans="1:19" x14ac:dyDescent="0.25">
      <c r="A82" s="322" t="s">
        <v>212</v>
      </c>
      <c r="B82" s="323">
        <v>0.13097691467272973</v>
      </c>
      <c r="C82" s="323">
        <v>0.12430572881939712</v>
      </c>
      <c r="D82" s="323">
        <v>0</v>
      </c>
      <c r="E82" s="323">
        <v>5.9529593043416248E-2</v>
      </c>
      <c r="F82" s="323">
        <v>2.3370528267120636</v>
      </c>
      <c r="G82" s="323">
        <v>6.0897237684366017</v>
      </c>
      <c r="H82" s="323">
        <v>7.1136161755555247E-3</v>
      </c>
      <c r="I82" s="324">
        <v>5.7443458769819477E-4</v>
      </c>
      <c r="J82" s="323">
        <v>6.8321914957513025E-2</v>
      </c>
      <c r="K82" s="323">
        <v>0.10091692720413295</v>
      </c>
      <c r="L82" s="323">
        <v>9.6611363455498598</v>
      </c>
      <c r="M82" s="324">
        <v>10.357621771484702</v>
      </c>
      <c r="N82" s="325"/>
      <c r="O82" s="325"/>
      <c r="P82" s="325"/>
      <c r="Q82" s="325"/>
      <c r="R82" s="325"/>
      <c r="S82" s="325"/>
    </row>
    <row r="83" spans="1:19" x14ac:dyDescent="0.25">
      <c r="A83" s="322" t="s">
        <v>58</v>
      </c>
      <c r="B83" s="323">
        <v>0.1829542671164586</v>
      </c>
      <c r="C83" s="323">
        <v>0.17295693787974772</v>
      </c>
      <c r="D83" s="323">
        <v>4.8282922978847315E-2</v>
      </c>
      <c r="E83" s="323">
        <v>8.4088857108571922E-3</v>
      </c>
      <c r="F83" s="323">
        <v>3.4445581390549339E-2</v>
      </c>
      <c r="G83" s="323">
        <v>4.9186062011425447E-2</v>
      </c>
      <c r="H83" s="323">
        <v>1.9217790029010997E-3</v>
      </c>
      <c r="I83" s="324">
        <v>3.3922359847337431E-4</v>
      </c>
      <c r="J83" s="323">
        <v>1.6630007379255533E-3</v>
      </c>
      <c r="K83" s="323">
        <v>5.2301170433784391E-3</v>
      </c>
      <c r="L83" s="323">
        <v>5.3581580730331648</v>
      </c>
      <c r="M83" s="324">
        <v>6.9090919136144384</v>
      </c>
      <c r="N83" s="325"/>
      <c r="O83" s="325"/>
      <c r="P83" s="325"/>
      <c r="Q83" s="325"/>
      <c r="R83" s="325"/>
      <c r="S83" s="325"/>
    </row>
    <row r="84" spans="1:19" x14ac:dyDescent="0.25">
      <c r="A84" s="322" t="s">
        <v>213</v>
      </c>
      <c r="B84" s="323">
        <v>0.57653177042198878</v>
      </c>
      <c r="C84" s="323">
        <v>0.49306245430726064</v>
      </c>
      <c r="D84" s="323">
        <v>3.9916930792771796</v>
      </c>
      <c r="E84" s="323">
        <v>1.5420766372779946E-3</v>
      </c>
      <c r="F84" s="323">
        <v>0.14047870525283654</v>
      </c>
      <c r="G84" s="323">
        <v>0.51182853350586355</v>
      </c>
      <c r="H84" s="323">
        <v>5.1413071605478339E-2</v>
      </c>
      <c r="I84" s="324">
        <v>1.6262495382627438E-2</v>
      </c>
      <c r="J84" s="323">
        <v>0.44020214563824844</v>
      </c>
      <c r="K84" s="323">
        <v>0.22732844390901782</v>
      </c>
      <c r="L84" s="323">
        <v>10.155022490848065</v>
      </c>
      <c r="M84" s="324">
        <v>9.5236887329804745</v>
      </c>
      <c r="N84" s="325"/>
      <c r="O84" s="325"/>
      <c r="P84" s="325"/>
      <c r="Q84" s="325"/>
      <c r="R84" s="325"/>
      <c r="S84" s="325"/>
    </row>
    <row r="85" spans="1:19" x14ac:dyDescent="0.25">
      <c r="A85" s="327" t="s">
        <v>214</v>
      </c>
      <c r="B85" s="323">
        <v>0.33100940106490356</v>
      </c>
      <c r="C85" s="323">
        <v>0.3476447670307341</v>
      </c>
      <c r="D85" s="323">
        <v>3.9824024306877677</v>
      </c>
      <c r="E85" s="323">
        <v>2.607333393427911E-2</v>
      </c>
      <c r="F85" s="323">
        <v>0.30534383152117889</v>
      </c>
      <c r="G85" s="323">
        <v>1.4395449916425318</v>
      </c>
      <c r="H85" s="323">
        <v>0.14150507101050513</v>
      </c>
      <c r="I85" s="324">
        <v>4.7152498888359214E-2</v>
      </c>
      <c r="J85" s="323">
        <v>0.7916673260729038</v>
      </c>
      <c r="K85" s="323">
        <v>1.2826025129874277</v>
      </c>
      <c r="L85" s="323">
        <v>15.281992440934717</v>
      </c>
      <c r="M85" s="324">
        <v>13.562731451969499</v>
      </c>
      <c r="N85" s="325"/>
      <c r="O85" s="325"/>
      <c r="P85" s="325"/>
      <c r="Q85" s="325"/>
      <c r="R85" s="325"/>
      <c r="S85" s="325"/>
    </row>
    <row r="86" spans="1:19" x14ac:dyDescent="0.25">
      <c r="A86" s="322" t="s">
        <v>215</v>
      </c>
      <c r="B86" s="323">
        <v>0.79979756760373399</v>
      </c>
      <c r="C86" s="323">
        <v>0.92740499644315755</v>
      </c>
      <c r="D86" s="323">
        <v>1.5282456863103158</v>
      </c>
      <c r="E86" s="323">
        <v>0.14227317446308793</v>
      </c>
      <c r="F86" s="323">
        <v>7.9980393975604872E-2</v>
      </c>
      <c r="G86" s="323">
        <v>2.3036642618805727</v>
      </c>
      <c r="H86" s="323">
        <v>0.18080744693464987</v>
      </c>
      <c r="I86" s="324">
        <v>3.8502411473542622E-2</v>
      </c>
      <c r="J86" s="323">
        <v>0.54598914388128883</v>
      </c>
      <c r="K86" s="323">
        <v>0.30797528064929713</v>
      </c>
      <c r="L86" s="323">
        <v>9.7792862871234778</v>
      </c>
      <c r="M86" s="324">
        <v>11.119705931482549</v>
      </c>
      <c r="N86" s="325"/>
      <c r="O86" s="325"/>
      <c r="P86" s="325"/>
      <c r="Q86" s="325"/>
      <c r="R86" s="325"/>
      <c r="S86" s="325"/>
    </row>
    <row r="87" spans="1:19" x14ac:dyDescent="0.25">
      <c r="A87" s="322" t="s">
        <v>216</v>
      </c>
      <c r="B87" s="323">
        <v>2.1819543503428318</v>
      </c>
      <c r="C87" s="323">
        <v>1.5822844528608091</v>
      </c>
      <c r="D87" s="323">
        <v>9.3856469626881905E-2</v>
      </c>
      <c r="E87" s="323">
        <v>0.73271532055675359</v>
      </c>
      <c r="F87" s="323">
        <v>0.33894372116573634</v>
      </c>
      <c r="G87" s="323">
        <v>0.78947518368360847</v>
      </c>
      <c r="H87" s="323">
        <v>5.71748716089426E-2</v>
      </c>
      <c r="I87" s="324">
        <v>8.3492204663140005E-3</v>
      </c>
      <c r="J87" s="323">
        <v>2.2405772226812437</v>
      </c>
      <c r="K87" s="323">
        <v>1.7037038653629137</v>
      </c>
      <c r="L87" s="323">
        <v>19.858059377477247</v>
      </c>
      <c r="M87" s="324">
        <v>14.715631565342942</v>
      </c>
      <c r="N87" s="325"/>
      <c r="O87" s="325"/>
      <c r="P87" s="325"/>
      <c r="Q87" s="325"/>
      <c r="R87" s="325"/>
      <c r="S87" s="325"/>
    </row>
    <row r="88" spans="1:19" x14ac:dyDescent="0.25">
      <c r="A88" s="322" t="s">
        <v>33</v>
      </c>
      <c r="B88" s="323">
        <v>0.1990696879806727</v>
      </c>
      <c r="C88" s="323">
        <v>0.32235032121227375</v>
      </c>
      <c r="D88" s="323">
        <v>0.11665225901179434</v>
      </c>
      <c r="E88" s="323">
        <v>3.275491592413921E-3</v>
      </c>
      <c r="F88" s="323">
        <v>4.8805945487313798</v>
      </c>
      <c r="G88" s="323">
        <v>0.14931397683005329</v>
      </c>
      <c r="H88" s="323">
        <v>0</v>
      </c>
      <c r="I88" s="324">
        <v>2.1202111802219622E-3</v>
      </c>
      <c r="J88" s="323">
        <v>2.5953356819495284E-4</v>
      </c>
      <c r="K88" s="323">
        <v>1.6148014336252015E-2</v>
      </c>
      <c r="L88" s="323">
        <v>8.614629925833496</v>
      </c>
      <c r="M88" s="324">
        <v>9.5969495738758042</v>
      </c>
      <c r="N88" s="325"/>
      <c r="O88" s="325"/>
      <c r="P88" s="325"/>
      <c r="Q88" s="325"/>
      <c r="R88" s="325"/>
      <c r="S88" s="325"/>
    </row>
    <row r="89" spans="1:19" x14ac:dyDescent="0.25">
      <c r="A89" s="322" t="s">
        <v>217</v>
      </c>
      <c r="B89" s="323">
        <v>0.31446595971707741</v>
      </c>
      <c r="C89" s="323">
        <v>0.40999762033995157</v>
      </c>
      <c r="D89" s="323">
        <v>6.6863200597186256E-2</v>
      </c>
      <c r="E89" s="323">
        <v>1.2486837168632236E-2</v>
      </c>
      <c r="F89" s="323">
        <v>0.11281170453070143</v>
      </c>
      <c r="G89" s="323">
        <v>0.13161732712455632</v>
      </c>
      <c r="H89" s="323">
        <v>0.14645587053260042</v>
      </c>
      <c r="I89" s="324">
        <v>5.5103318979255973E-2</v>
      </c>
      <c r="J89" s="323">
        <v>0.1798495814328965</v>
      </c>
      <c r="K89" s="323">
        <v>4.630128220244293E-2</v>
      </c>
      <c r="L89" s="323">
        <v>11.172159939356263</v>
      </c>
      <c r="M89" s="324">
        <v>10.962600194276742</v>
      </c>
      <c r="N89" s="325"/>
      <c r="O89" s="325"/>
      <c r="P89" s="325"/>
      <c r="Q89" s="325"/>
      <c r="R89" s="325"/>
      <c r="S89" s="325"/>
    </row>
    <row r="90" spans="1:19" x14ac:dyDescent="0.25">
      <c r="A90" s="322" t="s">
        <v>222</v>
      </c>
      <c r="B90" s="323">
        <v>0.26454162212413562</v>
      </c>
      <c r="C90" s="323">
        <v>0.38466704678641478</v>
      </c>
      <c r="D90" s="323">
        <v>9.1029615735584053E-3</v>
      </c>
      <c r="E90" s="323">
        <v>1.9392649306827648E-2</v>
      </c>
      <c r="F90" s="323">
        <v>3.3861971950327509E-2</v>
      </c>
      <c r="G90" s="323">
        <v>2.0090493025048811E-2</v>
      </c>
      <c r="H90" s="323">
        <v>8.0325223748809686E-3</v>
      </c>
      <c r="I90" s="324">
        <v>7.4226271157282523E-4</v>
      </c>
      <c r="J90" s="323">
        <v>8.4906848491959983E-4</v>
      </c>
      <c r="K90" s="323">
        <v>0</v>
      </c>
      <c r="L90" s="323">
        <v>4.8717278534136899</v>
      </c>
      <c r="M90" s="324">
        <v>6.2694552683938607</v>
      </c>
      <c r="N90" s="325"/>
      <c r="O90" s="325"/>
      <c r="P90" s="325"/>
      <c r="Q90" s="325"/>
      <c r="R90" s="325"/>
      <c r="S90" s="325"/>
    </row>
    <row r="91" spans="1:19" x14ac:dyDescent="0.25">
      <c r="A91" s="322" t="s">
        <v>218</v>
      </c>
      <c r="B91" s="323">
        <v>0.34567313581225961</v>
      </c>
      <c r="C91" s="323">
        <v>0.27429640888149376</v>
      </c>
      <c r="D91" s="323">
        <v>1.0813555626717496E-2</v>
      </c>
      <c r="E91" s="323">
        <v>4.4363588478037543E-2</v>
      </c>
      <c r="F91" s="323">
        <v>1.1168688743712212</v>
      </c>
      <c r="G91" s="323">
        <v>2.1865661254206308</v>
      </c>
      <c r="H91" s="323">
        <v>0</v>
      </c>
      <c r="I91" s="324">
        <v>2.5752412762023228E-2</v>
      </c>
      <c r="J91" s="323">
        <v>0.115826654904346</v>
      </c>
      <c r="K91" s="323">
        <v>8.0136220747473244E-2</v>
      </c>
      <c r="L91" s="323">
        <v>8.1320381632413046</v>
      </c>
      <c r="M91" s="324">
        <v>10.390623741063699</v>
      </c>
      <c r="N91" s="325"/>
      <c r="O91" s="325"/>
      <c r="P91" s="325"/>
      <c r="Q91" s="325"/>
      <c r="R91" s="325"/>
      <c r="S91" s="325"/>
    </row>
    <row r="92" spans="1:19" x14ac:dyDescent="0.25">
      <c r="A92" s="322" t="s">
        <v>219</v>
      </c>
      <c r="B92" s="323">
        <v>0.29130778042328209</v>
      </c>
      <c r="C92" s="323">
        <v>0.26829743906042791</v>
      </c>
      <c r="D92" s="323">
        <v>7.4781855819208466E-3</v>
      </c>
      <c r="E92" s="323">
        <v>6.3125957876632157E-3</v>
      </c>
      <c r="F92" s="323">
        <v>0.23995127981893241</v>
      </c>
      <c r="G92" s="323">
        <v>0.23852839221886321</v>
      </c>
      <c r="H92" s="323">
        <v>7.8311574171842856E-4</v>
      </c>
      <c r="I92" s="324">
        <v>1.0371652922992159E-2</v>
      </c>
      <c r="J92" s="323">
        <v>0.13208693809264324</v>
      </c>
      <c r="K92" s="323">
        <v>0.14226416343878745</v>
      </c>
      <c r="L92" s="323">
        <v>8.6298493663634552</v>
      </c>
      <c r="M92" s="324">
        <v>9.8631029658305973</v>
      </c>
      <c r="N92" s="325"/>
      <c r="O92" s="325"/>
      <c r="P92" s="325"/>
      <c r="Q92" s="325"/>
      <c r="R92" s="325"/>
      <c r="S92" s="325"/>
    </row>
    <row r="93" spans="1:19" x14ac:dyDescent="0.25">
      <c r="A93" s="322" t="s">
        <v>113</v>
      </c>
      <c r="B93" s="323">
        <v>0.19822466756347287</v>
      </c>
      <c r="C93" s="323">
        <v>0.16322785898869049</v>
      </c>
      <c r="D93" s="323">
        <v>0.12581086438074413</v>
      </c>
      <c r="E93" s="323">
        <v>8.9704054554825885E-2</v>
      </c>
      <c r="F93" s="323">
        <v>0.85609685614911679</v>
      </c>
      <c r="G93" s="323">
        <v>0.84024101256781458</v>
      </c>
      <c r="H93" s="323">
        <v>1.9730099462121613E-2</v>
      </c>
      <c r="I93" s="324">
        <v>7.8376051780471318E-3</v>
      </c>
      <c r="J93" s="323">
        <v>6.4362027582559309E-2</v>
      </c>
      <c r="K93" s="323">
        <v>4.1536504677128244E-2</v>
      </c>
      <c r="L93" s="323">
        <v>5.2153644094078704</v>
      </c>
      <c r="M93" s="324">
        <v>6.7217242610343639</v>
      </c>
      <c r="N93" s="325"/>
      <c r="O93" s="325"/>
      <c r="P93" s="325"/>
      <c r="Q93" s="325"/>
      <c r="R93" s="325"/>
      <c r="S93" s="325"/>
    </row>
    <row r="94" spans="1:19" x14ac:dyDescent="0.25">
      <c r="A94" s="322" t="s">
        <v>114</v>
      </c>
      <c r="B94" s="323">
        <v>0.2550132098123371</v>
      </c>
      <c r="C94" s="323">
        <v>0.31730134962378675</v>
      </c>
      <c r="D94" s="323">
        <v>0</v>
      </c>
      <c r="E94" s="323">
        <v>1.9255509699148701E-2</v>
      </c>
      <c r="F94" s="323">
        <v>8.3879066494308777E-3</v>
      </c>
      <c r="G94" s="323">
        <v>4.7115417420183485E-2</v>
      </c>
      <c r="H94" s="323">
        <v>8.7006133171434218E-4</v>
      </c>
      <c r="I94" s="324">
        <v>0</v>
      </c>
      <c r="J94" s="323">
        <v>8.6676419793886908E-4</v>
      </c>
      <c r="K94" s="323">
        <v>1.2852595952237893E-3</v>
      </c>
      <c r="L94" s="323">
        <v>6.1465916063887054</v>
      </c>
      <c r="M94" s="324">
        <v>8.7671333399328848</v>
      </c>
      <c r="N94" s="325"/>
      <c r="O94" s="325"/>
      <c r="P94" s="325"/>
      <c r="Q94" s="325"/>
      <c r="R94" s="325"/>
      <c r="S94" s="325"/>
    </row>
    <row r="95" spans="1:19" x14ac:dyDescent="0.25">
      <c r="A95" s="322"/>
      <c r="B95" s="323"/>
      <c r="C95" s="323"/>
      <c r="D95" s="323"/>
      <c r="E95" s="323"/>
      <c r="F95" s="323"/>
      <c r="G95" s="323"/>
      <c r="H95" s="323"/>
      <c r="I95" s="324"/>
      <c r="J95" s="323"/>
      <c r="K95" s="323"/>
      <c r="L95" s="323"/>
      <c r="M95" s="324"/>
      <c r="N95" s="325"/>
      <c r="O95" s="325"/>
      <c r="P95" s="325"/>
      <c r="Q95" s="325"/>
      <c r="R95" s="325"/>
      <c r="S95" s="325"/>
    </row>
    <row r="96" spans="1:19" ht="13.8" thickBot="1" x14ac:dyDescent="0.3">
      <c r="A96" s="328" t="s">
        <v>35</v>
      </c>
      <c r="B96" s="329">
        <v>0.27140723173879139</v>
      </c>
      <c r="C96" s="329">
        <v>0.29416369643815671</v>
      </c>
      <c r="D96" s="329">
        <v>0.88681308928304847</v>
      </c>
      <c r="E96" s="329">
        <v>0.68106046717877355</v>
      </c>
      <c r="F96" s="329">
        <v>0.58116725814427939</v>
      </c>
      <c r="G96" s="329">
        <v>0.71661733057971744</v>
      </c>
      <c r="H96" s="329">
        <v>2.0138233583232554</v>
      </c>
      <c r="I96" s="330">
        <v>1.7759340735848683</v>
      </c>
      <c r="J96" s="329">
        <v>0.33950601115555984</v>
      </c>
      <c r="K96" s="329">
        <v>0.33543133919350904</v>
      </c>
      <c r="L96" s="329">
        <v>4.9550124017922794</v>
      </c>
      <c r="M96" s="330">
        <v>5.855849891754346</v>
      </c>
      <c r="N96" s="308"/>
      <c r="O96" s="308"/>
      <c r="P96" s="308"/>
      <c r="Q96" s="308"/>
      <c r="R96" s="308"/>
      <c r="S96" s="308"/>
    </row>
    <row r="97" spans="1:9" ht="24" customHeight="1" x14ac:dyDescent="0.25">
      <c r="A97" s="337"/>
      <c r="B97" s="338"/>
      <c r="C97" s="339"/>
      <c r="D97" s="338"/>
      <c r="E97" s="340"/>
      <c r="F97" s="333"/>
      <c r="G97" s="340"/>
      <c r="H97" s="333"/>
      <c r="I97" s="333"/>
    </row>
    <row r="98" spans="1:9" ht="22.8" x14ac:dyDescent="0.35">
      <c r="A98" s="341"/>
      <c r="B98" s="310"/>
      <c r="C98" s="310"/>
      <c r="D98" s="310"/>
      <c r="E98" s="334"/>
      <c r="F98" s="334"/>
      <c r="G98" s="334"/>
      <c r="H98" s="308"/>
      <c r="I98" s="308"/>
    </row>
    <row r="99" spans="1:9" x14ac:dyDescent="0.25">
      <c r="A99" s="342"/>
      <c r="B99" s="308"/>
      <c r="C99" s="308"/>
      <c r="D99" s="308"/>
      <c r="E99" s="308"/>
      <c r="F99" s="308"/>
      <c r="G99" s="308"/>
      <c r="H99" s="308"/>
      <c r="I99" s="308"/>
    </row>
    <row r="100" spans="1:9" x14ac:dyDescent="0.25">
      <c r="A100" s="342"/>
      <c r="B100" s="308"/>
      <c r="C100" s="308"/>
      <c r="D100" s="308"/>
      <c r="E100" s="308"/>
      <c r="F100" s="308"/>
      <c r="G100" s="308"/>
      <c r="H100" s="308"/>
      <c r="I100" s="308"/>
    </row>
    <row r="101" spans="1:9" x14ac:dyDescent="0.25">
      <c r="A101" s="343"/>
      <c r="B101" s="308"/>
      <c r="C101" s="308"/>
      <c r="D101" s="308"/>
      <c r="E101" s="308"/>
      <c r="F101" s="308"/>
      <c r="G101" s="308"/>
      <c r="H101" s="308"/>
      <c r="I101" s="308"/>
    </row>
    <row r="102" spans="1:9" x14ac:dyDescent="0.25">
      <c r="A102" s="343"/>
      <c r="B102" s="308"/>
      <c r="C102" s="308"/>
      <c r="D102" s="308"/>
      <c r="E102" s="308"/>
      <c r="F102" s="308"/>
      <c r="G102" s="308"/>
      <c r="H102" s="308"/>
      <c r="I102" s="308"/>
    </row>
  </sheetData>
  <mergeCells count="15">
    <mergeCell ref="A3:M3"/>
    <mergeCell ref="A1:M1"/>
    <mergeCell ref="B52:M52"/>
    <mergeCell ref="B53:C54"/>
    <mergeCell ref="D53:E54"/>
    <mergeCell ref="F53:G54"/>
    <mergeCell ref="H53:I54"/>
    <mergeCell ref="J53:K54"/>
    <mergeCell ref="L53:M54"/>
    <mergeCell ref="A4:I4"/>
    <mergeCell ref="B5:I5"/>
    <mergeCell ref="B6:C6"/>
    <mergeCell ref="D6:E6"/>
    <mergeCell ref="F6:G6"/>
    <mergeCell ref="H6:I6"/>
  </mergeCells>
  <printOptions horizontalCentered="1"/>
  <pageMargins left="0.28999999999999998" right="0.17" top="0.33" bottom="0.98425196850393704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M99"/>
  <sheetViews>
    <sheetView showGridLines="0" view="pageBreakPreview" zoomScale="75" zoomScaleNormal="75" zoomScaleSheetLayoutView="75" workbookViewId="0">
      <selection activeCell="H36" sqref="H36"/>
    </sheetView>
  </sheetViews>
  <sheetFormatPr baseColWidth="10" defaultColWidth="8.44140625" defaultRowHeight="13.2" x14ac:dyDescent="0.25"/>
  <cols>
    <col min="1" max="1" width="79.33203125" style="165" customWidth="1"/>
    <col min="2" max="2" width="20.109375" style="166" customWidth="1"/>
    <col min="3" max="5" width="16.6640625" style="166" customWidth="1"/>
    <col min="6" max="6" width="16.6640625" style="154" customWidth="1"/>
    <col min="7" max="7" width="9.33203125" style="165" hidden="1" customWidth="1"/>
    <col min="8" max="8" width="9.33203125" style="165" customWidth="1"/>
    <col min="9" max="9" width="9.88671875" style="181" bestFit="1" customWidth="1"/>
    <col min="10" max="10" width="8.44140625" style="165" customWidth="1"/>
    <col min="11" max="11" width="10.88671875" style="181" bestFit="1" customWidth="1"/>
    <col min="12" max="16384" width="8.44140625" style="165"/>
  </cols>
  <sheetData>
    <row r="1" spans="1:11" s="19" customFormat="1" ht="17.399999999999999" x14ac:dyDescent="0.3">
      <c r="A1" s="384" t="s">
        <v>223</v>
      </c>
      <c r="B1" s="384"/>
      <c r="C1" s="384"/>
      <c r="D1" s="384"/>
      <c r="E1" s="384"/>
      <c r="F1" s="384"/>
      <c r="G1" s="198"/>
      <c r="H1" s="181"/>
      <c r="I1" s="39"/>
      <c r="K1" s="39"/>
    </row>
    <row r="2" spans="1:11" ht="13.2" customHeight="1" x14ac:dyDescent="0.25">
      <c r="A2" s="148"/>
      <c r="B2" s="179"/>
      <c r="C2" s="179"/>
      <c r="D2" s="179"/>
      <c r="E2" s="179"/>
      <c r="F2" s="179"/>
      <c r="G2" s="199"/>
      <c r="H2" s="181"/>
    </row>
    <row r="3" spans="1:11" ht="15" customHeight="1" x14ac:dyDescent="0.25">
      <c r="A3" s="394" t="s">
        <v>268</v>
      </c>
      <c r="B3" s="394"/>
      <c r="C3" s="394"/>
      <c r="D3" s="394"/>
      <c r="E3" s="394"/>
      <c r="F3" s="394"/>
      <c r="G3" s="200"/>
      <c r="H3" s="201"/>
      <c r="J3" s="181"/>
      <c r="K3" s="165"/>
    </row>
    <row r="4" spans="1:11" ht="13.8" thickBot="1" x14ac:dyDescent="0.3">
      <c r="A4" s="202"/>
      <c r="B4" s="203"/>
      <c r="C4" s="203"/>
      <c r="D4" s="203"/>
      <c r="E4" s="203"/>
      <c r="F4" s="204"/>
      <c r="G4" s="205"/>
      <c r="H4" s="206"/>
    </row>
    <row r="5" spans="1:11" ht="32.25" customHeight="1" x14ac:dyDescent="0.25">
      <c r="A5" s="385" t="s">
        <v>17</v>
      </c>
      <c r="B5" s="392" t="s">
        <v>1</v>
      </c>
      <c r="C5" s="393"/>
      <c r="D5" s="392" t="s">
        <v>2</v>
      </c>
      <c r="E5" s="393" t="s">
        <v>2</v>
      </c>
      <c r="F5" s="135" t="s">
        <v>121</v>
      </c>
      <c r="G5" s="207"/>
      <c r="H5" s="208"/>
    </row>
    <row r="6" spans="1:11" ht="13.2" customHeight="1" x14ac:dyDescent="0.25">
      <c r="A6" s="386"/>
      <c r="B6" s="390" t="s">
        <v>3</v>
      </c>
      <c r="C6" s="382" t="s">
        <v>57</v>
      </c>
      <c r="D6" s="390" t="s">
        <v>3</v>
      </c>
      <c r="E6" s="382" t="s">
        <v>57</v>
      </c>
      <c r="F6" s="136" t="s">
        <v>54</v>
      </c>
      <c r="G6" s="207"/>
      <c r="H6" s="208"/>
    </row>
    <row r="7" spans="1:11" ht="24" customHeight="1" thickBot="1" x14ac:dyDescent="0.3">
      <c r="A7" s="387"/>
      <c r="B7" s="391"/>
      <c r="C7" s="383"/>
      <c r="D7" s="391"/>
      <c r="E7" s="383"/>
      <c r="F7" s="137" t="s">
        <v>59</v>
      </c>
      <c r="G7" s="207"/>
      <c r="H7" s="208"/>
      <c r="K7" s="165"/>
    </row>
    <row r="8" spans="1:11" ht="24.75" customHeight="1" x14ac:dyDescent="0.25">
      <c r="A8" s="158" t="s">
        <v>131</v>
      </c>
      <c r="B8" s="185">
        <v>3641</v>
      </c>
      <c r="C8" s="138">
        <v>16.496013048205871</v>
      </c>
      <c r="D8" s="185">
        <v>4640</v>
      </c>
      <c r="E8" s="138">
        <v>17.657355963163102</v>
      </c>
      <c r="F8" s="304">
        <v>28.164212393355236</v>
      </c>
      <c r="G8" s="205"/>
      <c r="H8" s="208"/>
      <c r="J8" s="181"/>
      <c r="K8" s="165"/>
    </row>
    <row r="9" spans="1:11" ht="12.75" customHeight="1" x14ac:dyDescent="0.25">
      <c r="A9" s="160" t="s">
        <v>132</v>
      </c>
      <c r="B9" s="140">
        <v>619</v>
      </c>
      <c r="C9" s="141">
        <v>2.8044581370061619</v>
      </c>
      <c r="D9" s="140">
        <v>881</v>
      </c>
      <c r="E9" s="141">
        <v>3.3526143542126494</v>
      </c>
      <c r="F9" s="305">
        <v>5.7832386533822735</v>
      </c>
      <c r="G9" s="91"/>
      <c r="H9" s="208"/>
      <c r="J9" s="181"/>
      <c r="K9" s="165"/>
    </row>
    <row r="10" spans="1:11" ht="12.75" customHeight="1" x14ac:dyDescent="0.25">
      <c r="A10" s="160" t="s">
        <v>133</v>
      </c>
      <c r="B10" s="140">
        <v>1456</v>
      </c>
      <c r="C10" s="141">
        <v>6.5965929684668358</v>
      </c>
      <c r="D10" s="140">
        <v>1842</v>
      </c>
      <c r="E10" s="141">
        <v>7.0096658802039729</v>
      </c>
      <c r="F10" s="305">
        <v>11.808568186874171</v>
      </c>
      <c r="G10" s="91"/>
      <c r="H10" s="208"/>
      <c r="J10" s="181"/>
      <c r="K10" s="165"/>
    </row>
    <row r="11" spans="1:11" ht="12.75" customHeight="1" x14ac:dyDescent="0.25">
      <c r="A11" s="160" t="s">
        <v>134</v>
      </c>
      <c r="B11" s="140">
        <v>1670</v>
      </c>
      <c r="C11" s="141">
        <v>7.5661471547662194</v>
      </c>
      <c r="D11" s="140">
        <v>2026</v>
      </c>
      <c r="E11" s="141">
        <v>7.7098713752949237</v>
      </c>
      <c r="F11" s="305">
        <v>8.8524223989153175</v>
      </c>
      <c r="G11" s="205"/>
      <c r="H11" s="208"/>
      <c r="J11" s="181"/>
      <c r="K11" s="165"/>
    </row>
    <row r="12" spans="1:11" ht="12.75" customHeight="1" x14ac:dyDescent="0.25">
      <c r="A12" s="160" t="s">
        <v>135</v>
      </c>
      <c r="B12" s="140">
        <v>1726</v>
      </c>
      <c r="C12" s="141">
        <v>7.8198622689380208</v>
      </c>
      <c r="D12" s="140">
        <v>2043</v>
      </c>
      <c r="E12" s="141">
        <v>7.7745642742978918</v>
      </c>
      <c r="F12" s="305">
        <v>13.117881882408614</v>
      </c>
      <c r="G12" s="205"/>
      <c r="H12" s="208"/>
      <c r="J12" s="181"/>
      <c r="K12" s="165"/>
    </row>
    <row r="13" spans="1:11" ht="12.75" customHeight="1" x14ac:dyDescent="0.25">
      <c r="A13" s="160" t="s">
        <v>136</v>
      </c>
      <c r="B13" s="140">
        <v>407</v>
      </c>
      <c r="C13" s="141">
        <v>1.8439652047843422</v>
      </c>
      <c r="D13" s="140">
        <v>537</v>
      </c>
      <c r="E13" s="141">
        <v>2.0435345155643505</v>
      </c>
      <c r="F13" s="305">
        <v>2.4546245168041234</v>
      </c>
      <c r="G13" s="205"/>
      <c r="H13" s="208"/>
      <c r="J13" s="181"/>
      <c r="K13" s="165"/>
    </row>
    <row r="14" spans="1:11" ht="12.75" customHeight="1" x14ac:dyDescent="0.25">
      <c r="A14" s="160" t="s">
        <v>137</v>
      </c>
      <c r="B14" s="140">
        <v>11778</v>
      </c>
      <c r="C14" s="141">
        <v>53.361725262776368</v>
      </c>
      <c r="D14" s="140">
        <v>13259</v>
      </c>
      <c r="E14" s="141">
        <v>50.45665575766801</v>
      </c>
      <c r="F14" s="305">
        <v>11.931329516031973</v>
      </c>
      <c r="G14" s="205"/>
      <c r="H14" s="208"/>
      <c r="J14" s="181"/>
      <c r="K14" s="165"/>
    </row>
    <row r="15" spans="1:11" ht="12.75" customHeight="1" x14ac:dyDescent="0.25">
      <c r="A15" s="160" t="s">
        <v>138</v>
      </c>
      <c r="B15" s="140">
        <v>775</v>
      </c>
      <c r="C15" s="141">
        <v>3.5112359550561796</v>
      </c>
      <c r="D15" s="140">
        <v>1050</v>
      </c>
      <c r="E15" s="141">
        <v>3.9957378795950986</v>
      </c>
      <c r="F15" s="305">
        <v>6.5471705440241452</v>
      </c>
      <c r="G15" s="23"/>
      <c r="H15" s="181"/>
      <c r="J15" s="181"/>
      <c r="K15" s="165"/>
    </row>
    <row r="16" spans="1:11" ht="12.75" customHeight="1" x14ac:dyDescent="0.25">
      <c r="A16" s="160"/>
      <c r="B16" s="140"/>
      <c r="C16" s="141"/>
      <c r="D16" s="140"/>
      <c r="E16" s="141"/>
      <c r="F16" s="149"/>
      <c r="G16" s="23"/>
      <c r="H16" s="181"/>
      <c r="J16" s="181"/>
      <c r="K16" s="165"/>
    </row>
    <row r="17" spans="1:13" ht="12.75" customHeight="1" thickBot="1" x14ac:dyDescent="0.3">
      <c r="A17" s="186" t="s">
        <v>70</v>
      </c>
      <c r="B17" s="187">
        <v>22072</v>
      </c>
      <c r="C17" s="188">
        <v>99.999999999999986</v>
      </c>
      <c r="D17" s="187">
        <v>26278</v>
      </c>
      <c r="E17" s="188">
        <v>100</v>
      </c>
      <c r="F17" s="189">
        <v>100</v>
      </c>
      <c r="H17" s="181"/>
      <c r="J17" s="181"/>
      <c r="K17" s="165"/>
    </row>
    <row r="18" spans="1:13" ht="12.75" customHeight="1" x14ac:dyDescent="0.25">
      <c r="A18" s="193" t="s">
        <v>265</v>
      </c>
      <c r="B18" s="146"/>
      <c r="C18" s="146"/>
      <c r="D18" s="53"/>
      <c r="E18" s="53"/>
      <c r="F18" s="152"/>
      <c r="H18" s="181"/>
      <c r="J18" s="181"/>
      <c r="K18" s="165"/>
    </row>
    <row r="19" spans="1:13" ht="12.75" customHeight="1" x14ac:dyDescent="0.25">
      <c r="A19" s="277" t="s">
        <v>264</v>
      </c>
      <c r="B19" s="153"/>
      <c r="C19" s="258"/>
      <c r="D19" s="153"/>
      <c r="E19" s="258"/>
      <c r="F19" s="258"/>
      <c r="H19" s="181"/>
      <c r="J19" s="181"/>
      <c r="K19" s="165"/>
    </row>
    <row r="20" spans="1:13" ht="13.5" customHeight="1" x14ac:dyDescent="0.25">
      <c r="A20" s="363" t="s">
        <v>267</v>
      </c>
      <c r="B20" s="196"/>
      <c r="C20" s="196"/>
      <c r="D20" s="196"/>
      <c r="E20" s="196"/>
    </row>
    <row r="21" spans="1:13" ht="31.5" customHeight="1" x14ac:dyDescent="0.25">
      <c r="A21" s="2"/>
      <c r="B21" s="194"/>
      <c r="C21" s="194"/>
      <c r="F21" s="195"/>
    </row>
    <row r="22" spans="1:13" ht="12.75" customHeight="1" x14ac:dyDescent="0.25">
      <c r="A22" s="2"/>
      <c r="B22" s="194"/>
      <c r="C22" s="194"/>
      <c r="F22" s="195"/>
    </row>
    <row r="23" spans="1:13" ht="12.75" customHeight="1" x14ac:dyDescent="0.25">
      <c r="A23" s="2"/>
      <c r="B23" s="155"/>
      <c r="C23" s="395"/>
      <c r="D23" s="395"/>
      <c r="E23" s="395"/>
      <c r="F23" s="195"/>
    </row>
    <row r="24" spans="1:13" ht="12.75" customHeight="1" x14ac:dyDescent="0.25">
      <c r="A24" s="2"/>
      <c r="B24" s="162"/>
      <c r="C24" s="162"/>
      <c r="F24" s="195"/>
    </row>
    <row r="25" spans="1:13" ht="12.75" customHeight="1" x14ac:dyDescent="0.25">
      <c r="A25" s="92"/>
      <c r="B25" s="194"/>
      <c r="C25" s="194"/>
      <c r="F25" s="195"/>
    </row>
    <row r="26" spans="1:13" ht="12.75" customHeight="1" x14ac:dyDescent="0.25">
      <c r="A26" s="2"/>
      <c r="B26" s="194"/>
      <c r="C26" s="194"/>
      <c r="F26" s="195"/>
    </row>
    <row r="27" spans="1:13" ht="12.75" customHeight="1" x14ac:dyDescent="0.25">
      <c r="A27" s="2"/>
      <c r="B27" s="164"/>
      <c r="C27" s="396"/>
      <c r="D27" s="396"/>
      <c r="F27" s="195"/>
    </row>
    <row r="28" spans="1:13" ht="12.75" customHeight="1" x14ac:dyDescent="0.25">
      <c r="A28" s="209"/>
      <c r="B28" s="195"/>
      <c r="C28" s="195"/>
      <c r="F28" s="195"/>
    </row>
    <row r="29" spans="1:13" ht="12.75" customHeight="1" x14ac:dyDescent="0.25">
      <c r="A29" s="209"/>
      <c r="B29" s="195"/>
      <c r="C29" s="195"/>
      <c r="F29" s="195"/>
    </row>
    <row r="30" spans="1:13" ht="12.75" customHeight="1" x14ac:dyDescent="0.25">
      <c r="A30"/>
      <c r="F30" s="195"/>
    </row>
    <row r="31" spans="1:13" x14ac:dyDescent="0.25">
      <c r="A31"/>
      <c r="F31" s="195"/>
    </row>
    <row r="32" spans="1:13" x14ac:dyDescent="0.25">
      <c r="A32" s="166"/>
      <c r="B32" s="154"/>
      <c r="C32" s="154"/>
      <c r="D32" s="209"/>
      <c r="E32" s="209"/>
      <c r="F32" s="45"/>
      <c r="G32" s="45"/>
      <c r="H32" s="45"/>
      <c r="I32" s="46"/>
      <c r="J32" s="45"/>
      <c r="K32" s="46"/>
      <c r="L32" s="45"/>
      <c r="M32" s="45"/>
    </row>
    <row r="33" spans="1:6" x14ac:dyDescent="0.25">
      <c r="A33" s="166"/>
      <c r="B33" s="154"/>
      <c r="C33" s="154"/>
      <c r="D33" s="209"/>
      <c r="E33" s="209"/>
      <c r="F33" s="165"/>
    </row>
    <row r="34" spans="1:6" x14ac:dyDescent="0.25">
      <c r="A34" s="166"/>
      <c r="B34" s="154"/>
      <c r="C34" s="154"/>
      <c r="D34" s="209"/>
      <c r="E34" s="209"/>
      <c r="F34" s="165"/>
    </row>
    <row r="35" spans="1:6" x14ac:dyDescent="0.25">
      <c r="A35" s="166"/>
      <c r="B35" s="154"/>
      <c r="C35" s="154"/>
      <c r="D35" s="209"/>
      <c r="E35" s="209"/>
      <c r="F35" s="165"/>
    </row>
    <row r="36" spans="1:6" x14ac:dyDescent="0.25">
      <c r="A36" s="166"/>
      <c r="B36" s="154"/>
      <c r="C36" s="154"/>
      <c r="D36" s="209"/>
      <c r="E36" s="209"/>
      <c r="F36" s="165"/>
    </row>
    <row r="37" spans="1:6" x14ac:dyDescent="0.25">
      <c r="A37" s="166"/>
      <c r="B37" s="154"/>
      <c r="C37" s="154"/>
      <c r="D37" s="209"/>
      <c r="E37" s="209"/>
      <c r="F37" s="165"/>
    </row>
    <row r="38" spans="1:6" x14ac:dyDescent="0.25">
      <c r="A38" s="166"/>
      <c r="B38" s="154"/>
      <c r="C38" s="154"/>
      <c r="D38" s="209"/>
      <c r="E38" s="209"/>
      <c r="F38" s="165"/>
    </row>
    <row r="39" spans="1:6" x14ac:dyDescent="0.25">
      <c r="A39" s="166"/>
      <c r="B39" s="154"/>
      <c r="C39" s="154"/>
      <c r="D39" s="209"/>
      <c r="E39" s="209"/>
      <c r="F39" s="165"/>
    </row>
    <row r="40" spans="1:6" x14ac:dyDescent="0.25">
      <c r="A40" s="166"/>
      <c r="B40" s="154"/>
      <c r="C40" s="154"/>
      <c r="D40" s="209"/>
      <c r="E40" s="209"/>
      <c r="F40" s="165"/>
    </row>
    <row r="41" spans="1:6" x14ac:dyDescent="0.25">
      <c r="A41" s="166"/>
      <c r="B41" s="154"/>
      <c r="C41" s="154"/>
      <c r="D41" s="209"/>
      <c r="E41" s="209"/>
      <c r="F41" s="165"/>
    </row>
    <row r="42" spans="1:6" x14ac:dyDescent="0.25">
      <c r="A42" s="166"/>
      <c r="B42" s="154"/>
      <c r="C42" s="154"/>
      <c r="D42" s="209"/>
      <c r="E42" s="209"/>
      <c r="F42" s="165"/>
    </row>
    <row r="91" spans="1:1" x14ac:dyDescent="0.25">
      <c r="A91" s="365">
        <v>935585</v>
      </c>
    </row>
    <row r="92" spans="1:1" x14ac:dyDescent="0.25">
      <c r="A92" s="365">
        <v>192113</v>
      </c>
    </row>
    <row r="93" spans="1:1" x14ac:dyDescent="0.25">
      <c r="A93" s="365">
        <v>392268</v>
      </c>
    </row>
    <row r="94" spans="1:1" x14ac:dyDescent="0.25">
      <c r="A94" s="365">
        <v>294068</v>
      </c>
    </row>
    <row r="95" spans="1:1" x14ac:dyDescent="0.25">
      <c r="A95" s="365">
        <v>435762</v>
      </c>
    </row>
    <row r="96" spans="1:1" x14ac:dyDescent="0.25">
      <c r="A96" s="365">
        <v>81540</v>
      </c>
    </row>
    <row r="97" spans="1:1" x14ac:dyDescent="0.25">
      <c r="A97" s="365">
        <v>396346</v>
      </c>
    </row>
    <row r="98" spans="1:1" x14ac:dyDescent="0.25">
      <c r="A98" s="365">
        <v>594211</v>
      </c>
    </row>
    <row r="99" spans="1:1" x14ac:dyDescent="0.25">
      <c r="A99" s="365">
        <v>217490</v>
      </c>
    </row>
  </sheetData>
  <mergeCells count="11">
    <mergeCell ref="C23:E23"/>
    <mergeCell ref="C27:D27"/>
    <mergeCell ref="A1:F1"/>
    <mergeCell ref="A5:A7"/>
    <mergeCell ref="D5:E5"/>
    <mergeCell ref="D6:D7"/>
    <mergeCell ref="B6:B7"/>
    <mergeCell ref="C6:C7"/>
    <mergeCell ref="E6:E7"/>
    <mergeCell ref="B5:C5"/>
    <mergeCell ref="A3:F3"/>
  </mergeCells>
  <phoneticPr fontId="11" type="noConversion"/>
  <hyperlinks>
    <hyperlink ref="A20" r:id="rId1" display="Enlace" xr:uid="{00000000-0004-0000-0100-000000000000}"/>
  </hyperlinks>
  <printOptions horizontalCentered="1"/>
  <pageMargins left="0.78740157480314965" right="0.78740157480314965" top="0.59055118110236227" bottom="0.98425196850393704" header="0" footer="0"/>
  <pageSetup paperSize="9" scale="4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1">
    <pageSetUpPr fitToPage="1"/>
  </sheetPr>
  <dimension ref="A1:J31"/>
  <sheetViews>
    <sheetView showGridLines="0" view="pageBreakPreview" zoomScale="75" zoomScaleNormal="75" zoomScaleSheetLayoutView="75" workbookViewId="0">
      <selection activeCell="H36" sqref="H36"/>
    </sheetView>
  </sheetViews>
  <sheetFormatPr baseColWidth="10" defaultColWidth="11.44140625" defaultRowHeight="13.2" x14ac:dyDescent="0.25"/>
  <cols>
    <col min="1" max="1" width="74.109375" style="165" customWidth="1"/>
    <col min="2" max="2" width="18.44140625" style="196" customWidth="1"/>
    <col min="3" max="7" width="12.6640625" style="196" customWidth="1"/>
    <col min="8" max="8" width="6.6640625" style="165" customWidth="1"/>
    <col min="9" max="9" width="12.6640625" style="165" customWidth="1"/>
    <col min="10" max="16384" width="11.44140625" style="165"/>
  </cols>
  <sheetData>
    <row r="1" spans="1:10" s="19" customFormat="1" ht="18" customHeight="1" x14ac:dyDescent="0.3">
      <c r="A1" s="397" t="s">
        <v>223</v>
      </c>
      <c r="B1" s="397"/>
      <c r="C1" s="397"/>
      <c r="D1" s="397"/>
      <c r="E1" s="397"/>
      <c r="F1" s="397"/>
      <c r="G1" s="397"/>
    </row>
    <row r="2" spans="1:10" ht="12.75" customHeight="1" x14ac:dyDescent="0.25">
      <c r="A2" s="150"/>
      <c r="B2" s="179"/>
      <c r="C2" s="179"/>
      <c r="D2" s="179"/>
      <c r="E2" s="179"/>
      <c r="F2" s="179"/>
      <c r="G2" s="179"/>
    </row>
    <row r="3" spans="1:10" ht="15" customHeight="1" x14ac:dyDescent="0.25">
      <c r="A3" s="394" t="s">
        <v>253</v>
      </c>
      <c r="B3" s="394"/>
      <c r="C3" s="394"/>
      <c r="D3" s="394"/>
      <c r="E3" s="394"/>
      <c r="F3" s="394"/>
      <c r="G3" s="394"/>
      <c r="H3" s="181"/>
      <c r="I3" s="181"/>
      <c r="J3" s="181"/>
    </row>
    <row r="4" spans="1:10" ht="15" customHeight="1" x14ac:dyDescent="0.25">
      <c r="A4" s="394" t="s">
        <v>269</v>
      </c>
      <c r="B4" s="394"/>
      <c r="C4" s="394"/>
      <c r="D4" s="394"/>
      <c r="E4" s="394"/>
      <c r="F4" s="394"/>
      <c r="G4" s="394"/>
      <c r="H4" s="181"/>
      <c r="I4" s="181"/>
      <c r="J4" s="181"/>
    </row>
    <row r="5" spans="1:10" ht="12.75" customHeight="1" thickBot="1" x14ac:dyDescent="0.3">
      <c r="A5" s="49"/>
      <c r="B5" s="49"/>
      <c r="C5" s="49"/>
      <c r="D5" s="49"/>
      <c r="E5" s="49"/>
      <c r="F5" s="49"/>
      <c r="G5" s="211"/>
      <c r="H5" s="181"/>
      <c r="I5" s="181"/>
      <c r="J5" s="181"/>
    </row>
    <row r="6" spans="1:10" ht="18.75" customHeight="1" x14ac:dyDescent="0.25">
      <c r="A6" s="385" t="s">
        <v>17</v>
      </c>
      <c r="B6" s="392" t="s">
        <v>1</v>
      </c>
      <c r="C6" s="398"/>
      <c r="D6" s="393"/>
      <c r="E6" s="392" t="s">
        <v>2</v>
      </c>
      <c r="F6" s="398"/>
      <c r="G6" s="398"/>
      <c r="I6" s="179"/>
    </row>
    <row r="7" spans="1:10" ht="33" customHeight="1" thickBot="1" x14ac:dyDescent="0.3">
      <c r="A7" s="387"/>
      <c r="B7" s="156">
        <v>2019</v>
      </c>
      <c r="C7" s="156">
        <v>2020</v>
      </c>
      <c r="D7" s="157" t="s">
        <v>270</v>
      </c>
      <c r="E7" s="156">
        <v>2019</v>
      </c>
      <c r="F7" s="156">
        <v>2020</v>
      </c>
      <c r="G7" s="301" t="s">
        <v>270</v>
      </c>
      <c r="H7" s="179"/>
      <c r="I7" s="162"/>
    </row>
    <row r="8" spans="1:10" ht="25.5" customHeight="1" x14ac:dyDescent="0.25">
      <c r="A8" s="158" t="s">
        <v>131</v>
      </c>
      <c r="B8" s="185">
        <v>3705</v>
      </c>
      <c r="C8" s="282">
        <v>3641</v>
      </c>
      <c r="D8" s="138">
        <f>((C8-B8)/B8)*100</f>
        <v>-1.7273954116059378</v>
      </c>
      <c r="E8" s="185">
        <v>4649</v>
      </c>
      <c r="F8" s="185">
        <v>4640</v>
      </c>
      <c r="G8" s="159">
        <f>((F8-E8)/E8)*100</f>
        <v>-0.19359001935900194</v>
      </c>
      <c r="I8" s="212"/>
    </row>
    <row r="9" spans="1:10" ht="12.75" customHeight="1" x14ac:dyDescent="0.25">
      <c r="A9" s="160" t="s">
        <v>132</v>
      </c>
      <c r="B9" s="140">
        <v>639</v>
      </c>
      <c r="C9" s="283">
        <v>619</v>
      </c>
      <c r="D9" s="141">
        <f t="shared" ref="D9:D15" si="0">((C9-B9)/B9)*100</f>
        <v>-3.1298904538341157</v>
      </c>
      <c r="E9" s="140">
        <v>895</v>
      </c>
      <c r="F9" s="140">
        <v>881</v>
      </c>
      <c r="G9" s="151">
        <f t="shared" ref="G9:G15" si="1">((F9-E9)/E9)*100</f>
        <v>-1.564245810055866</v>
      </c>
      <c r="I9" s="162"/>
    </row>
    <row r="10" spans="1:10" ht="12.75" customHeight="1" x14ac:dyDescent="0.25">
      <c r="A10" s="160" t="s">
        <v>133</v>
      </c>
      <c r="B10" s="140">
        <v>1452</v>
      </c>
      <c r="C10" s="283">
        <v>1456</v>
      </c>
      <c r="D10" s="141">
        <f t="shared" si="0"/>
        <v>0.27548209366391185</v>
      </c>
      <c r="E10" s="140">
        <v>1818</v>
      </c>
      <c r="F10" s="140">
        <v>1842</v>
      </c>
      <c r="G10" s="151">
        <f t="shared" si="1"/>
        <v>1.3201320132013201</v>
      </c>
      <c r="I10" s="212"/>
    </row>
    <row r="11" spans="1:10" ht="12.75" customHeight="1" x14ac:dyDescent="0.25">
      <c r="A11" s="160" t="s">
        <v>134</v>
      </c>
      <c r="B11" s="140">
        <v>1708</v>
      </c>
      <c r="C11" s="283">
        <v>1670</v>
      </c>
      <c r="D11" s="141">
        <f t="shared" si="0"/>
        <v>-2.2248243559718972</v>
      </c>
      <c r="E11" s="140">
        <v>2054</v>
      </c>
      <c r="F11" s="140">
        <v>2026</v>
      </c>
      <c r="G11" s="151">
        <f t="shared" si="1"/>
        <v>-1.3631937682570594</v>
      </c>
      <c r="I11" s="162"/>
    </row>
    <row r="12" spans="1:10" ht="12.75" customHeight="1" x14ac:dyDescent="0.25">
      <c r="A12" s="160" t="s">
        <v>135</v>
      </c>
      <c r="B12" s="140">
        <v>1756</v>
      </c>
      <c r="C12" s="283">
        <v>1726</v>
      </c>
      <c r="D12" s="141">
        <f t="shared" si="0"/>
        <v>-1.7084282460136675</v>
      </c>
      <c r="E12" s="140">
        <v>2065</v>
      </c>
      <c r="F12" s="140">
        <v>2043</v>
      </c>
      <c r="G12" s="151">
        <f t="shared" si="1"/>
        <v>-1.0653753026634383</v>
      </c>
      <c r="I12" s="212"/>
    </row>
    <row r="13" spans="1:10" ht="12.75" customHeight="1" x14ac:dyDescent="0.25">
      <c r="A13" s="160" t="s">
        <v>136</v>
      </c>
      <c r="B13" s="140">
        <v>409</v>
      </c>
      <c r="C13" s="283">
        <v>407</v>
      </c>
      <c r="D13" s="141">
        <f t="shared" si="0"/>
        <v>-0.48899755501222492</v>
      </c>
      <c r="E13" s="140">
        <v>531</v>
      </c>
      <c r="F13" s="140">
        <v>537</v>
      </c>
      <c r="G13" s="151">
        <f t="shared" si="1"/>
        <v>1.1299435028248588</v>
      </c>
      <c r="I13" s="162"/>
    </row>
    <row r="14" spans="1:10" ht="12.75" customHeight="1" x14ac:dyDescent="0.25">
      <c r="A14" s="160" t="s">
        <v>137</v>
      </c>
      <c r="B14" s="140">
        <v>11745</v>
      </c>
      <c r="C14" s="283">
        <v>11778</v>
      </c>
      <c r="D14" s="141">
        <f t="shared" si="0"/>
        <v>0.28097062579821197</v>
      </c>
      <c r="E14" s="140">
        <v>13196</v>
      </c>
      <c r="F14" s="140">
        <v>13259</v>
      </c>
      <c r="G14" s="151">
        <f t="shared" si="1"/>
        <v>0.47741739921188242</v>
      </c>
      <c r="I14" s="162"/>
    </row>
    <row r="15" spans="1:10" ht="12.75" customHeight="1" x14ac:dyDescent="0.25">
      <c r="A15" s="160" t="s">
        <v>138</v>
      </c>
      <c r="B15" s="140">
        <v>782</v>
      </c>
      <c r="C15" s="283">
        <v>775</v>
      </c>
      <c r="D15" s="141">
        <f t="shared" si="0"/>
        <v>-0.8951406649616368</v>
      </c>
      <c r="E15" s="140">
        <v>1043</v>
      </c>
      <c r="F15" s="140">
        <v>1050</v>
      </c>
      <c r="G15" s="151">
        <f t="shared" si="1"/>
        <v>0.67114093959731547</v>
      </c>
      <c r="I15" s="162"/>
    </row>
    <row r="16" spans="1:10" ht="12.75" customHeight="1" x14ac:dyDescent="0.25">
      <c r="A16" s="139"/>
      <c r="B16" s="142"/>
      <c r="C16" s="142"/>
      <c r="D16" s="141"/>
      <c r="E16" s="142"/>
      <c r="F16" s="142"/>
      <c r="G16" s="151"/>
      <c r="I16" s="162"/>
    </row>
    <row r="17" spans="1:9" ht="19.5" customHeight="1" thickBot="1" x14ac:dyDescent="0.3">
      <c r="A17" s="186" t="s">
        <v>70</v>
      </c>
      <c r="B17" s="187">
        <v>22196</v>
      </c>
      <c r="C17" s="187">
        <v>22072</v>
      </c>
      <c r="D17" s="188">
        <f>((C17-B17)/B17)*100</f>
        <v>-0.55865921787709494</v>
      </c>
      <c r="E17" s="187">
        <v>26251</v>
      </c>
      <c r="F17" s="187">
        <v>26278</v>
      </c>
      <c r="G17" s="189">
        <f>((F17-E17)/E17)*100</f>
        <v>0.10285322463906137</v>
      </c>
      <c r="I17" s="162"/>
    </row>
    <row r="18" spans="1:9" ht="19.5" customHeight="1" x14ac:dyDescent="0.25">
      <c r="A18" s="193" t="s">
        <v>266</v>
      </c>
      <c r="B18" s="57"/>
      <c r="C18" s="57"/>
      <c r="D18" s="57"/>
      <c r="E18" s="57"/>
      <c r="F18" s="57"/>
      <c r="G18" s="161"/>
      <c r="I18" s="47"/>
    </row>
    <row r="19" spans="1:9" ht="12.75" customHeight="1" x14ac:dyDescent="0.25">
      <c r="A19" s="148" t="s">
        <v>81</v>
      </c>
      <c r="B19" s="162"/>
      <c r="C19" s="162"/>
      <c r="D19" s="163"/>
      <c r="E19" s="162"/>
      <c r="F19" s="162"/>
      <c r="G19" s="163"/>
      <c r="I19" s="150"/>
    </row>
    <row r="20" spans="1:9" ht="12.75" customHeight="1" x14ac:dyDescent="0.25">
      <c r="A20" s="2"/>
      <c r="B20" s="164"/>
      <c r="C20" s="164"/>
      <c r="D20" s="164"/>
      <c r="E20" s="164"/>
      <c r="I20" s="150"/>
    </row>
    <row r="21" spans="1:9" ht="12.75" customHeight="1" x14ac:dyDescent="0.25">
      <c r="A21" s="2"/>
      <c r="B21" s="164"/>
      <c r="C21" s="213"/>
      <c r="D21" s="213"/>
      <c r="E21" s="213"/>
      <c r="F21" s="213"/>
      <c r="G21" s="166"/>
    </row>
    <row r="22" spans="1:9" ht="12.75" customHeight="1" x14ac:dyDescent="0.25">
      <c r="A22" s="2"/>
      <c r="B22" s="194"/>
      <c r="C22" s="194"/>
      <c r="D22" s="195"/>
      <c r="E22" s="195"/>
      <c r="F22" s="166"/>
      <c r="G22" s="166"/>
    </row>
    <row r="23" spans="1:9" ht="12.75" customHeight="1" x14ac:dyDescent="0.25">
      <c r="A23" s="2"/>
      <c r="B23" s="155"/>
      <c r="C23" s="395"/>
      <c r="D23" s="395"/>
      <c r="E23" s="395"/>
      <c r="F23" s="395"/>
      <c r="G23" s="395"/>
    </row>
    <row r="24" spans="1:9" ht="12.75" customHeight="1" x14ac:dyDescent="0.25">
      <c r="A24" s="2"/>
      <c r="B24" s="162"/>
      <c r="C24" s="162"/>
      <c r="D24" s="162"/>
      <c r="E24" s="162"/>
      <c r="F24" s="166"/>
      <c r="G24" s="166"/>
    </row>
    <row r="25" spans="1:9" ht="12.75" customHeight="1" x14ac:dyDescent="0.25">
      <c r="A25" s="92"/>
      <c r="B25" s="194"/>
      <c r="C25" s="194"/>
      <c r="D25" s="195"/>
      <c r="E25" s="195"/>
      <c r="F25" s="166"/>
      <c r="G25" s="166"/>
    </row>
    <row r="26" spans="1:9" ht="12.75" customHeight="1" x14ac:dyDescent="0.25">
      <c r="A26" s="2"/>
      <c r="B26" s="194"/>
      <c r="C26" s="194"/>
      <c r="D26" s="195"/>
      <c r="E26" s="195"/>
      <c r="F26" s="166"/>
      <c r="G26" s="166"/>
    </row>
    <row r="27" spans="1:9" ht="12.75" customHeight="1" x14ac:dyDescent="0.25">
      <c r="A27" s="2"/>
      <c r="B27" s="164"/>
      <c r="C27" s="396"/>
      <c r="D27" s="396"/>
      <c r="E27" s="396"/>
      <c r="F27" s="396"/>
      <c r="G27" s="166"/>
      <c r="H27" s="214"/>
    </row>
    <row r="28" spans="1:9" ht="12.75" customHeight="1" x14ac:dyDescent="0.25">
      <c r="A28" s="209"/>
      <c r="B28" s="195"/>
      <c r="C28" s="195"/>
      <c r="F28" s="166"/>
      <c r="G28" s="166"/>
      <c r="H28" s="214"/>
    </row>
    <row r="31" spans="1:9" x14ac:dyDescent="0.25">
      <c r="A31" s="48"/>
    </row>
  </sheetData>
  <mergeCells count="8">
    <mergeCell ref="C23:G23"/>
    <mergeCell ref="C27:F27"/>
    <mergeCell ref="A1:G1"/>
    <mergeCell ref="A6:A7"/>
    <mergeCell ref="B6:D6"/>
    <mergeCell ref="E6:G6"/>
    <mergeCell ref="A3:G3"/>
    <mergeCell ref="A4:G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pageSetUpPr fitToPage="1"/>
  </sheetPr>
  <dimension ref="A1:R25"/>
  <sheetViews>
    <sheetView showGridLines="0" view="pageBreakPreview" zoomScale="75" zoomScaleNormal="75" zoomScaleSheetLayoutView="75" workbookViewId="0">
      <selection activeCell="H36" sqref="H36"/>
    </sheetView>
  </sheetViews>
  <sheetFormatPr baseColWidth="10" defaultColWidth="11.44140625" defaultRowHeight="13.2" x14ac:dyDescent="0.25"/>
  <cols>
    <col min="1" max="1" width="72" style="165" customWidth="1"/>
    <col min="2" max="7" width="15.6640625" style="196" customWidth="1"/>
    <col min="8" max="9" width="15.6640625" style="165" customWidth="1"/>
    <col min="10" max="10" width="10.33203125" style="165" customWidth="1"/>
    <col min="11" max="11" width="4.5546875" style="181" bestFit="1" customWidth="1"/>
    <col min="12" max="12" width="6.5546875" style="181" customWidth="1"/>
    <col min="13" max="13" width="4.5546875" style="181" bestFit="1" customWidth="1"/>
    <col min="14" max="14" width="5.88671875" style="181" customWidth="1"/>
    <col min="15" max="15" width="4.5546875" style="181" bestFit="1" customWidth="1"/>
    <col min="16" max="16" width="6.5546875" style="181" bestFit="1" customWidth="1"/>
    <col min="17" max="17" width="4.5546875" style="181" bestFit="1" customWidth="1"/>
    <col min="18" max="18" width="6.5546875" style="181" bestFit="1" customWidth="1"/>
    <col min="19" max="16384" width="11.44140625" style="165"/>
  </cols>
  <sheetData>
    <row r="1" spans="1:18" s="19" customFormat="1" ht="18" customHeight="1" x14ac:dyDescent="0.3">
      <c r="A1" s="397" t="s">
        <v>223</v>
      </c>
      <c r="B1" s="397"/>
      <c r="C1" s="397"/>
      <c r="D1" s="397"/>
      <c r="E1" s="397"/>
      <c r="F1" s="397"/>
      <c r="G1" s="397"/>
      <c r="H1" s="397"/>
      <c r="I1" s="397"/>
      <c r="J1" s="165"/>
      <c r="K1" s="181"/>
      <c r="L1" s="181"/>
      <c r="M1" s="39"/>
      <c r="N1" s="39"/>
      <c r="O1" s="39"/>
      <c r="P1" s="39"/>
      <c r="Q1" s="39"/>
      <c r="R1" s="39"/>
    </row>
    <row r="2" spans="1:18" ht="12.75" customHeight="1" x14ac:dyDescent="0.25">
      <c r="A2" s="150"/>
      <c r="B2" s="179"/>
      <c r="C2" s="179"/>
      <c r="D2" s="179"/>
      <c r="E2" s="179"/>
      <c r="F2" s="179"/>
      <c r="G2" s="179"/>
      <c r="H2" s="150"/>
      <c r="I2" s="150"/>
    </row>
    <row r="3" spans="1:18" ht="15" customHeight="1" x14ac:dyDescent="0.25">
      <c r="A3" s="394" t="s">
        <v>252</v>
      </c>
      <c r="B3" s="394"/>
      <c r="C3" s="394"/>
      <c r="D3" s="394"/>
      <c r="E3" s="394"/>
      <c r="F3" s="394"/>
      <c r="G3" s="394"/>
      <c r="H3" s="394"/>
      <c r="I3" s="394"/>
      <c r="J3" s="181"/>
      <c r="K3" s="165"/>
      <c r="L3" s="165"/>
      <c r="M3" s="165"/>
      <c r="N3" s="165"/>
      <c r="O3" s="165"/>
      <c r="P3" s="165"/>
      <c r="Q3" s="165"/>
      <c r="R3" s="165"/>
    </row>
    <row r="4" spans="1:18" ht="15" customHeight="1" x14ac:dyDescent="0.25">
      <c r="A4" s="394" t="s">
        <v>271</v>
      </c>
      <c r="B4" s="394"/>
      <c r="C4" s="394"/>
      <c r="D4" s="394"/>
      <c r="E4" s="394"/>
      <c r="F4" s="394"/>
      <c r="G4" s="394"/>
      <c r="H4" s="394"/>
      <c r="I4" s="394"/>
      <c r="J4" s="181"/>
      <c r="K4" s="165"/>
      <c r="L4" s="165"/>
      <c r="M4" s="165"/>
      <c r="N4" s="165"/>
      <c r="O4" s="165"/>
      <c r="P4" s="165"/>
      <c r="Q4" s="165"/>
      <c r="R4" s="165"/>
    </row>
    <row r="5" spans="1:18" ht="12.75" customHeight="1" thickBot="1" x14ac:dyDescent="0.3">
      <c r="A5" s="49"/>
      <c r="B5" s="49"/>
      <c r="C5" s="49"/>
      <c r="D5" s="49"/>
      <c r="E5" s="49"/>
      <c r="F5" s="49"/>
      <c r="G5" s="211"/>
      <c r="H5" s="215"/>
      <c r="I5" s="215"/>
      <c r="J5" s="181"/>
      <c r="K5" s="165"/>
      <c r="L5" s="165"/>
      <c r="M5" s="165"/>
      <c r="N5" s="165"/>
      <c r="O5" s="165"/>
      <c r="P5" s="165"/>
      <c r="Q5" s="165"/>
      <c r="R5" s="165"/>
    </row>
    <row r="6" spans="1:18" ht="39.75" customHeight="1" x14ac:dyDescent="0.25">
      <c r="A6" s="385" t="s">
        <v>17</v>
      </c>
      <c r="B6" s="399" t="s">
        <v>105</v>
      </c>
      <c r="C6" s="400"/>
      <c r="D6" s="399" t="s">
        <v>55</v>
      </c>
      <c r="E6" s="400"/>
      <c r="F6" s="399" t="s">
        <v>56</v>
      </c>
      <c r="G6" s="400"/>
      <c r="H6" s="401" t="s">
        <v>18</v>
      </c>
      <c r="I6" s="402"/>
    </row>
    <row r="7" spans="1:18" ht="33.75" customHeight="1" thickBot="1" x14ac:dyDescent="0.3">
      <c r="A7" s="387"/>
      <c r="B7" s="190" t="s">
        <v>3</v>
      </c>
      <c r="C7" s="191" t="s">
        <v>19</v>
      </c>
      <c r="D7" s="190" t="s">
        <v>3</v>
      </c>
      <c r="E7" s="191" t="s">
        <v>19</v>
      </c>
      <c r="F7" s="190" t="s">
        <v>3</v>
      </c>
      <c r="G7" s="191" t="s">
        <v>19</v>
      </c>
      <c r="H7" s="190" t="s">
        <v>16</v>
      </c>
      <c r="I7" s="192" t="s">
        <v>19</v>
      </c>
      <c r="J7" s="196"/>
    </row>
    <row r="8" spans="1:18" ht="22.5" customHeight="1" x14ac:dyDescent="0.25">
      <c r="A8" s="158" t="s">
        <v>131</v>
      </c>
      <c r="B8" s="167">
        <v>4320</v>
      </c>
      <c r="C8" s="168">
        <f>B8*100/$B$17</f>
        <v>14.842810513657447</v>
      </c>
      <c r="D8" s="167">
        <v>223</v>
      </c>
      <c r="E8" s="168">
        <f>D8*100/$D$17</f>
        <v>24.613686534216335</v>
      </c>
      <c r="F8" s="169">
        <v>97</v>
      </c>
      <c r="G8" s="168">
        <f>F8*100/$F$17</f>
        <v>41.810344827586206</v>
      </c>
      <c r="H8" s="169">
        <f>B8+D8+F8</f>
        <v>4640</v>
      </c>
      <c r="I8" s="170">
        <f>H8*100/$H$17</f>
        <v>15.317575597517497</v>
      </c>
      <c r="J8" s="180"/>
    </row>
    <row r="9" spans="1:18" ht="14.1" customHeight="1" x14ac:dyDescent="0.25">
      <c r="A9" s="160" t="s">
        <v>132</v>
      </c>
      <c r="B9" s="167">
        <v>791</v>
      </c>
      <c r="C9" s="171">
        <f t="shared" ref="C9:C15" si="0">B9*100/$B$17</f>
        <v>2.717746091736815</v>
      </c>
      <c r="D9" s="167">
        <v>74</v>
      </c>
      <c r="E9" s="171">
        <f t="shared" ref="E9:E15" si="1">D9*100/$D$17</f>
        <v>8.1677704194260485</v>
      </c>
      <c r="F9" s="142">
        <v>16</v>
      </c>
      <c r="G9" s="141">
        <f t="shared" ref="G9:G15" si="2">F9*100/$F$17</f>
        <v>6.8965517241379306</v>
      </c>
      <c r="H9" s="142">
        <f t="shared" ref="H9:H15" si="3">B9+D9+F9</f>
        <v>881</v>
      </c>
      <c r="I9" s="143">
        <f t="shared" ref="I9:I15" si="4">H9*100/$H$17</f>
        <v>2.9083586425458865</v>
      </c>
      <c r="J9" s="180"/>
    </row>
    <row r="10" spans="1:18" ht="14.1" customHeight="1" x14ac:dyDescent="0.25">
      <c r="A10" s="160" t="s">
        <v>133</v>
      </c>
      <c r="B10" s="167">
        <v>1657</v>
      </c>
      <c r="C10" s="171">
        <f t="shared" si="0"/>
        <v>5.6931798660024047</v>
      </c>
      <c r="D10" s="167">
        <v>145</v>
      </c>
      <c r="E10" s="171">
        <f t="shared" si="1"/>
        <v>16.004415011037526</v>
      </c>
      <c r="F10" s="142">
        <v>40</v>
      </c>
      <c r="G10" s="141">
        <f t="shared" si="2"/>
        <v>17.241379310344829</v>
      </c>
      <c r="H10" s="142">
        <f t="shared" si="3"/>
        <v>1842</v>
      </c>
      <c r="I10" s="143">
        <f t="shared" si="4"/>
        <v>6.0808134160834539</v>
      </c>
      <c r="J10" s="180"/>
    </row>
    <row r="11" spans="1:18" ht="14.1" customHeight="1" x14ac:dyDescent="0.25">
      <c r="A11" s="160" t="s">
        <v>134</v>
      </c>
      <c r="B11" s="167">
        <v>1992</v>
      </c>
      <c r="C11" s="171">
        <f t="shared" si="0"/>
        <v>6.8441848479642671</v>
      </c>
      <c r="D11" s="167">
        <v>27</v>
      </c>
      <c r="E11" s="171">
        <f t="shared" si="1"/>
        <v>2.9801324503311259</v>
      </c>
      <c r="F11" s="142">
        <v>7</v>
      </c>
      <c r="G11" s="141">
        <f t="shared" si="2"/>
        <v>3.0172413793103448</v>
      </c>
      <c r="H11" s="142">
        <f t="shared" si="3"/>
        <v>2026</v>
      </c>
      <c r="I11" s="143">
        <f t="shared" si="4"/>
        <v>6.6882345173643207</v>
      </c>
      <c r="J11" s="180"/>
    </row>
    <row r="12" spans="1:18" ht="14.1" customHeight="1" x14ac:dyDescent="0.25">
      <c r="A12" s="160" t="s">
        <v>135</v>
      </c>
      <c r="B12" s="167">
        <v>1952</v>
      </c>
      <c r="C12" s="171">
        <f t="shared" si="0"/>
        <v>6.7067514172822538</v>
      </c>
      <c r="D12" s="167">
        <v>67</v>
      </c>
      <c r="E12" s="171">
        <f t="shared" si="1"/>
        <v>7.3951434878587197</v>
      </c>
      <c r="F12" s="142">
        <v>24</v>
      </c>
      <c r="G12" s="141">
        <f t="shared" si="2"/>
        <v>10.344827586206897</v>
      </c>
      <c r="H12" s="142">
        <f t="shared" si="3"/>
        <v>2043</v>
      </c>
      <c r="I12" s="143">
        <f t="shared" si="4"/>
        <v>6.7443549452000529</v>
      </c>
      <c r="J12" s="180"/>
    </row>
    <row r="13" spans="1:18" ht="14.1" customHeight="1" x14ac:dyDescent="0.25">
      <c r="A13" s="160" t="s">
        <v>136</v>
      </c>
      <c r="B13" s="167">
        <v>510</v>
      </c>
      <c r="C13" s="171">
        <f t="shared" si="0"/>
        <v>1.7522762411956709</v>
      </c>
      <c r="D13" s="167">
        <v>22</v>
      </c>
      <c r="E13" s="171">
        <f t="shared" si="1"/>
        <v>2.4282560706401766</v>
      </c>
      <c r="F13" s="142">
        <v>5</v>
      </c>
      <c r="G13" s="141">
        <f t="shared" si="2"/>
        <v>2.1551724137931036</v>
      </c>
      <c r="H13" s="142">
        <f t="shared" si="3"/>
        <v>537</v>
      </c>
      <c r="I13" s="143">
        <f t="shared" si="4"/>
        <v>1.7727452792816585</v>
      </c>
      <c r="J13" s="180"/>
    </row>
    <row r="14" spans="1:18" ht="14.1" customHeight="1" x14ac:dyDescent="0.25">
      <c r="A14" s="160" t="s">
        <v>137</v>
      </c>
      <c r="B14" s="167">
        <v>13077</v>
      </c>
      <c r="C14" s="171">
        <f t="shared" si="0"/>
        <v>44.930424325717233</v>
      </c>
      <c r="D14" s="167">
        <v>143</v>
      </c>
      <c r="E14" s="171">
        <f t="shared" si="1"/>
        <v>15.783664459161148</v>
      </c>
      <c r="F14" s="142">
        <v>39</v>
      </c>
      <c r="G14" s="141">
        <f t="shared" si="2"/>
        <v>16.810344827586206</v>
      </c>
      <c r="H14" s="142">
        <f t="shared" si="3"/>
        <v>13259</v>
      </c>
      <c r="I14" s="143">
        <f t="shared" si="4"/>
        <v>43.770632510233725</v>
      </c>
      <c r="J14" s="180"/>
    </row>
    <row r="15" spans="1:18" ht="14.1" customHeight="1" x14ac:dyDescent="0.25">
      <c r="A15" s="160" t="s">
        <v>138</v>
      </c>
      <c r="B15" s="167">
        <v>998</v>
      </c>
      <c r="C15" s="171">
        <f t="shared" si="0"/>
        <v>3.4289640955162342</v>
      </c>
      <c r="D15" s="167">
        <v>48</v>
      </c>
      <c r="E15" s="171">
        <f t="shared" si="1"/>
        <v>5.298013245033113</v>
      </c>
      <c r="F15" s="142">
        <v>4</v>
      </c>
      <c r="G15" s="141">
        <f t="shared" si="2"/>
        <v>1.7241379310344827</v>
      </c>
      <c r="H15" s="142">
        <f t="shared" si="3"/>
        <v>1050</v>
      </c>
      <c r="I15" s="143">
        <f t="shared" si="4"/>
        <v>3.4662617192658129</v>
      </c>
      <c r="J15" s="180"/>
    </row>
    <row r="16" spans="1:18" ht="12.75" customHeight="1" x14ac:dyDescent="0.25">
      <c r="A16" s="139"/>
      <c r="B16" s="142"/>
      <c r="C16" s="141"/>
      <c r="D16" s="142"/>
      <c r="E16" s="141"/>
      <c r="F16" s="142"/>
      <c r="G16" s="141"/>
      <c r="H16" s="142"/>
      <c r="I16" s="143"/>
      <c r="J16" s="180"/>
    </row>
    <row r="17" spans="1:10" ht="27.75" customHeight="1" thickBot="1" x14ac:dyDescent="0.3">
      <c r="A17" s="186" t="s">
        <v>70</v>
      </c>
      <c r="B17" s="187">
        <v>29105</v>
      </c>
      <c r="C17" s="188">
        <v>100</v>
      </c>
      <c r="D17" s="187">
        <v>906</v>
      </c>
      <c r="E17" s="188">
        <v>100</v>
      </c>
      <c r="F17" s="187">
        <f>SUM(F8:F15)</f>
        <v>232</v>
      </c>
      <c r="G17" s="188">
        <v>100</v>
      </c>
      <c r="H17" s="187">
        <v>30292</v>
      </c>
      <c r="I17" s="189">
        <v>100</v>
      </c>
      <c r="J17" s="180"/>
    </row>
    <row r="18" spans="1:10" ht="21.75" customHeight="1" x14ac:dyDescent="0.25">
      <c r="A18" s="172" t="s">
        <v>266</v>
      </c>
      <c r="B18" s="172"/>
      <c r="C18" s="172"/>
      <c r="D18" s="172"/>
      <c r="E18" s="172"/>
      <c r="F18" s="172"/>
      <c r="G18" s="172"/>
      <c r="H18" s="172"/>
      <c r="I18" s="172"/>
    </row>
    <row r="19" spans="1:10" x14ac:dyDescent="0.25">
      <c r="A19" s="148" t="s">
        <v>82</v>
      </c>
      <c r="B19" s="173"/>
      <c r="C19" s="173"/>
      <c r="D19" s="173"/>
      <c r="E19" s="173"/>
      <c r="F19" s="173"/>
      <c r="G19" s="173"/>
      <c r="H19" s="173"/>
      <c r="I19" s="173"/>
    </row>
    <row r="20" spans="1:10" x14ac:dyDescent="0.25">
      <c r="A20" s="165" t="s">
        <v>106</v>
      </c>
      <c r="B20" s="194"/>
      <c r="C20" s="194"/>
      <c r="D20" s="195"/>
      <c r="E20" s="195"/>
      <c r="F20" s="166"/>
      <c r="G20" s="166"/>
    </row>
    <row r="21" spans="1:10" x14ac:dyDescent="0.25">
      <c r="A21" s="2"/>
      <c r="B21" s="162"/>
      <c r="C21" s="162"/>
      <c r="D21" s="162"/>
      <c r="E21" s="162"/>
      <c r="F21" s="166"/>
      <c r="G21" s="166"/>
    </row>
    <row r="22" spans="1:10" ht="15.6" x14ac:dyDescent="0.35">
      <c r="A22" s="93"/>
      <c r="B22" s="194"/>
      <c r="C22" s="194"/>
      <c r="D22" s="195"/>
      <c r="E22" s="195"/>
      <c r="F22" s="166"/>
      <c r="G22" s="166"/>
    </row>
    <row r="23" spans="1:10" x14ac:dyDescent="0.25">
      <c r="A23" s="2"/>
      <c r="B23" s="194"/>
      <c r="C23" s="194"/>
      <c r="D23" s="195"/>
      <c r="E23" s="195"/>
      <c r="F23" s="166"/>
      <c r="G23" s="166"/>
    </row>
    <row r="24" spans="1:10" ht="12.75" customHeight="1" x14ac:dyDescent="0.25">
      <c r="A24" s="2"/>
      <c r="B24" s="164"/>
      <c r="C24" s="396"/>
      <c r="D24" s="396"/>
      <c r="E24" s="396"/>
      <c r="F24" s="396"/>
      <c r="G24" s="166"/>
    </row>
    <row r="25" spans="1:10" x14ac:dyDescent="0.25">
      <c r="A25" s="209"/>
      <c r="B25" s="195"/>
      <c r="C25" s="195"/>
      <c r="F25" s="166"/>
      <c r="G25" s="166"/>
    </row>
  </sheetData>
  <mergeCells count="9">
    <mergeCell ref="C24:F24"/>
    <mergeCell ref="A4:I4"/>
    <mergeCell ref="A1:I1"/>
    <mergeCell ref="B6:C6"/>
    <mergeCell ref="D6:E6"/>
    <mergeCell ref="F6:G6"/>
    <mergeCell ref="A3:I3"/>
    <mergeCell ref="A6:A7"/>
    <mergeCell ref="H6:I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K91"/>
  <sheetViews>
    <sheetView showGridLines="0" view="pageBreakPreview" zoomScale="75" zoomScaleNormal="75" zoomScaleSheetLayoutView="75" workbookViewId="0">
      <selection activeCell="H36" sqref="H36"/>
    </sheetView>
  </sheetViews>
  <sheetFormatPr baseColWidth="10" defaultRowHeight="15" customHeight="1" x14ac:dyDescent="0.25"/>
  <cols>
    <col min="1" max="1" width="71.88671875" bestFit="1" customWidth="1"/>
    <col min="2" max="11" width="18.44140625" style="262" customWidth="1"/>
    <col min="12" max="12" width="2.109375" customWidth="1"/>
  </cols>
  <sheetData>
    <row r="1" spans="1:11" ht="17.399999999999999" x14ac:dyDescent="0.3">
      <c r="A1" s="403" t="s">
        <v>223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13.2" x14ac:dyDescent="0.25">
      <c r="A2" s="260"/>
      <c r="B2" s="260"/>
      <c r="C2" s="260"/>
      <c r="D2" s="260"/>
      <c r="E2" s="260"/>
      <c r="F2" s="260"/>
      <c r="G2" s="260"/>
      <c r="H2" s="261"/>
    </row>
    <row r="3" spans="1:11" ht="13.8" x14ac:dyDescent="0.25">
      <c r="A3" s="404" t="s">
        <v>273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1" ht="14.4" thickBot="1" x14ac:dyDescent="0.3">
      <c r="A4" s="284"/>
      <c r="B4" s="284"/>
      <c r="C4" s="284"/>
      <c r="D4" s="284"/>
      <c r="E4" s="284"/>
      <c r="F4" s="284"/>
      <c r="G4" s="284"/>
      <c r="H4" s="284"/>
    </row>
    <row r="5" spans="1:11" ht="39" customHeight="1" x14ac:dyDescent="0.25">
      <c r="A5" s="259" t="s">
        <v>17</v>
      </c>
      <c r="B5" s="243" t="s">
        <v>173</v>
      </c>
      <c r="C5" s="243" t="s">
        <v>140</v>
      </c>
      <c r="D5" s="243" t="s">
        <v>174</v>
      </c>
      <c r="E5" s="243" t="s">
        <v>175</v>
      </c>
      <c r="F5" s="243" t="s">
        <v>176</v>
      </c>
      <c r="G5" s="243" t="s">
        <v>177</v>
      </c>
      <c r="H5" s="243" t="s">
        <v>142</v>
      </c>
      <c r="I5" s="243" t="s">
        <v>20</v>
      </c>
      <c r="J5" s="243" t="s">
        <v>143</v>
      </c>
      <c r="K5" s="244" t="s">
        <v>178</v>
      </c>
    </row>
    <row r="6" spans="1:11" ht="13.8" thickBot="1" x14ac:dyDescent="0.3">
      <c r="A6" s="263"/>
      <c r="B6" s="245" t="s">
        <v>1</v>
      </c>
      <c r="C6" s="245" t="s">
        <v>76</v>
      </c>
      <c r="D6" s="245" t="s">
        <v>76</v>
      </c>
      <c r="E6" s="245" t="s">
        <v>76</v>
      </c>
      <c r="F6" s="245" t="s">
        <v>76</v>
      </c>
      <c r="G6" s="245" t="s">
        <v>76</v>
      </c>
      <c r="H6" s="245" t="s">
        <v>76</v>
      </c>
      <c r="I6" s="245" t="s">
        <v>76</v>
      </c>
      <c r="J6" s="245" t="s">
        <v>179</v>
      </c>
      <c r="K6" s="246" t="s">
        <v>179</v>
      </c>
    </row>
    <row r="7" spans="1:11" ht="12.75" customHeight="1" x14ac:dyDescent="0.25">
      <c r="A7" s="264"/>
      <c r="B7" s="169"/>
      <c r="C7" s="248"/>
      <c r="D7" s="248"/>
      <c r="E7" s="248"/>
      <c r="F7" s="248"/>
      <c r="G7" s="248"/>
      <c r="H7" s="248"/>
      <c r="I7" s="248"/>
      <c r="J7" s="247"/>
      <c r="K7" s="145"/>
    </row>
    <row r="8" spans="1:11" s="271" customFormat="1" ht="22.5" customHeight="1" x14ac:dyDescent="0.25">
      <c r="A8" s="265" t="s">
        <v>180</v>
      </c>
      <c r="B8" s="287">
        <v>23035</v>
      </c>
      <c r="C8" s="288">
        <v>101401416</v>
      </c>
      <c r="D8" s="288">
        <v>96774644</v>
      </c>
      <c r="E8" s="288">
        <v>16370762</v>
      </c>
      <c r="F8" s="288">
        <v>6626785</v>
      </c>
      <c r="G8" s="288">
        <v>87008918</v>
      </c>
      <c r="H8" s="288">
        <v>3290785</v>
      </c>
      <c r="I8" s="288">
        <v>9743977</v>
      </c>
      <c r="J8" s="288">
        <v>350430</v>
      </c>
      <c r="K8" s="289">
        <v>335693</v>
      </c>
    </row>
    <row r="9" spans="1:11" ht="21.75" customHeight="1" x14ac:dyDescent="0.25">
      <c r="A9" s="275" t="s">
        <v>181</v>
      </c>
      <c r="B9" s="142">
        <v>3657</v>
      </c>
      <c r="C9" s="248">
        <v>26207144</v>
      </c>
      <c r="D9" s="248">
        <v>25283584</v>
      </c>
      <c r="E9" s="248">
        <v>4106912</v>
      </c>
      <c r="F9" s="248">
        <v>1466596</v>
      </c>
      <c r="G9" s="248">
        <v>22537244</v>
      </c>
      <c r="H9" s="248">
        <v>935316</v>
      </c>
      <c r="I9" s="248">
        <v>2640316</v>
      </c>
      <c r="J9" s="248">
        <v>96237</v>
      </c>
      <c r="K9" s="177">
        <v>94055</v>
      </c>
    </row>
    <row r="10" spans="1:11" ht="13.2" x14ac:dyDescent="0.25">
      <c r="A10" s="275" t="s">
        <v>182</v>
      </c>
      <c r="B10" s="142">
        <v>609</v>
      </c>
      <c r="C10" s="248">
        <v>5878444</v>
      </c>
      <c r="D10" s="248">
        <v>5482695</v>
      </c>
      <c r="E10" s="248">
        <v>787856</v>
      </c>
      <c r="F10" s="248">
        <v>266568</v>
      </c>
      <c r="G10" s="248">
        <v>5219793</v>
      </c>
      <c r="H10" s="248">
        <v>91277</v>
      </c>
      <c r="I10" s="248">
        <v>521289</v>
      </c>
      <c r="J10" s="248">
        <v>20351</v>
      </c>
      <c r="K10" s="177">
        <v>20061</v>
      </c>
    </row>
    <row r="11" spans="1:11" ht="13.2" x14ac:dyDescent="0.25">
      <c r="A11" s="275" t="s">
        <v>183</v>
      </c>
      <c r="B11" s="142">
        <v>1432</v>
      </c>
      <c r="C11" s="248">
        <v>10095004</v>
      </c>
      <c r="D11" s="248">
        <v>9884618</v>
      </c>
      <c r="E11" s="248">
        <v>1778373</v>
      </c>
      <c r="F11" s="248">
        <v>855511</v>
      </c>
      <c r="G11" s="248">
        <v>8531612</v>
      </c>
      <c r="H11" s="248">
        <v>385351</v>
      </c>
      <c r="I11" s="248">
        <v>922863</v>
      </c>
      <c r="J11" s="248">
        <v>36264</v>
      </c>
      <c r="K11" s="177">
        <v>35586</v>
      </c>
    </row>
    <row r="12" spans="1:11" ht="13.2" x14ac:dyDescent="0.25">
      <c r="A12" s="275" t="s">
        <v>184</v>
      </c>
      <c r="B12" s="142">
        <v>1606</v>
      </c>
      <c r="C12" s="248">
        <v>12377085</v>
      </c>
      <c r="D12" s="248">
        <v>11453243</v>
      </c>
      <c r="E12" s="248">
        <v>827022</v>
      </c>
      <c r="F12" s="248">
        <v>409677</v>
      </c>
      <c r="G12" s="248">
        <v>11961553</v>
      </c>
      <c r="H12" s="248">
        <v>222629</v>
      </c>
      <c r="I12" s="248">
        <v>417346</v>
      </c>
      <c r="J12" s="248">
        <v>12938</v>
      </c>
      <c r="K12" s="177">
        <v>12287</v>
      </c>
    </row>
    <row r="13" spans="1:11" ht="13.2" x14ac:dyDescent="0.25">
      <c r="A13" s="275" t="s">
        <v>185</v>
      </c>
      <c r="B13" s="142">
        <v>1556</v>
      </c>
      <c r="C13" s="248">
        <v>9397359</v>
      </c>
      <c r="D13" s="248">
        <v>8967698</v>
      </c>
      <c r="E13" s="248">
        <v>1680234</v>
      </c>
      <c r="F13" s="248">
        <v>774567</v>
      </c>
      <c r="G13" s="248">
        <v>7908194</v>
      </c>
      <c r="H13" s="248">
        <v>250625</v>
      </c>
      <c r="I13" s="248">
        <v>905667</v>
      </c>
      <c r="J13" s="248">
        <v>26186</v>
      </c>
      <c r="K13" s="177">
        <v>25104</v>
      </c>
    </row>
    <row r="14" spans="1:11" ht="13.2" x14ac:dyDescent="0.25">
      <c r="A14" s="275" t="s">
        <v>186</v>
      </c>
      <c r="B14" s="142">
        <v>416</v>
      </c>
      <c r="C14" s="248">
        <v>3336964</v>
      </c>
      <c r="D14" s="248">
        <v>3187393</v>
      </c>
      <c r="E14" s="248">
        <v>451016</v>
      </c>
      <c r="F14" s="248">
        <v>204785</v>
      </c>
      <c r="G14" s="248">
        <v>2960991</v>
      </c>
      <c r="H14" s="248">
        <v>70732</v>
      </c>
      <c r="I14" s="248">
        <v>246231</v>
      </c>
      <c r="J14" s="248">
        <v>6766</v>
      </c>
      <c r="K14" s="177">
        <v>6518</v>
      </c>
    </row>
    <row r="15" spans="1:11" ht="13.2" x14ac:dyDescent="0.25">
      <c r="A15" s="275" t="s">
        <v>187</v>
      </c>
      <c r="B15" s="142">
        <v>10201</v>
      </c>
      <c r="C15" s="248">
        <v>8504333</v>
      </c>
      <c r="D15" s="248">
        <v>8388134</v>
      </c>
      <c r="E15" s="248">
        <v>2800343</v>
      </c>
      <c r="F15" s="248">
        <v>931266</v>
      </c>
      <c r="G15" s="248">
        <v>5886330</v>
      </c>
      <c r="H15" s="248">
        <v>463387</v>
      </c>
      <c r="I15" s="248">
        <v>1869077</v>
      </c>
      <c r="J15" s="248">
        <v>85846</v>
      </c>
      <c r="K15" s="177">
        <v>78206</v>
      </c>
    </row>
    <row r="16" spans="1:11" ht="13.2" x14ac:dyDescent="0.25">
      <c r="A16" s="275" t="s">
        <v>188</v>
      </c>
      <c r="B16" s="142">
        <v>2790</v>
      </c>
      <c r="C16" s="248">
        <v>12907276</v>
      </c>
      <c r="D16" s="248">
        <v>12197616</v>
      </c>
      <c r="E16" s="248">
        <v>2900032</v>
      </c>
      <c r="F16" s="248">
        <v>1166210</v>
      </c>
      <c r="G16" s="248">
        <v>10176510</v>
      </c>
      <c r="H16" s="248">
        <v>676160</v>
      </c>
      <c r="I16" s="248">
        <v>1733823</v>
      </c>
      <c r="J16" s="248">
        <v>52810</v>
      </c>
      <c r="K16" s="177">
        <v>51087</v>
      </c>
    </row>
    <row r="17" spans="1:11" ht="13.2" x14ac:dyDescent="0.25">
      <c r="A17" s="275" t="s">
        <v>189</v>
      </c>
      <c r="B17" s="142">
        <v>769</v>
      </c>
      <c r="C17" s="248">
        <v>12697808</v>
      </c>
      <c r="D17" s="248">
        <v>11929663</v>
      </c>
      <c r="E17" s="248">
        <v>1038972</v>
      </c>
      <c r="F17" s="248">
        <v>551606</v>
      </c>
      <c r="G17" s="248">
        <v>11826691</v>
      </c>
      <c r="H17" s="248">
        <v>195308</v>
      </c>
      <c r="I17" s="248">
        <v>487366</v>
      </c>
      <c r="J17" s="248">
        <v>13034</v>
      </c>
      <c r="K17" s="177">
        <v>12788</v>
      </c>
    </row>
    <row r="18" spans="1:11" ht="12.75" customHeight="1" x14ac:dyDescent="0.25">
      <c r="A18" s="266"/>
      <c r="B18" s="142"/>
      <c r="C18" s="248"/>
      <c r="D18" s="248"/>
      <c r="E18" s="248"/>
      <c r="F18" s="248"/>
      <c r="G18" s="248"/>
      <c r="H18" s="248"/>
      <c r="I18" s="248"/>
      <c r="J18" s="248"/>
      <c r="K18" s="177"/>
    </row>
    <row r="19" spans="1:11" s="271" customFormat="1" ht="13.2" x14ac:dyDescent="0.25">
      <c r="A19" s="265" t="s">
        <v>190</v>
      </c>
      <c r="B19" s="287">
        <v>5027</v>
      </c>
      <c r="C19" s="288">
        <v>17280393</v>
      </c>
      <c r="D19" s="288">
        <v>16818430</v>
      </c>
      <c r="E19" s="288">
        <v>4328051</v>
      </c>
      <c r="F19" s="288">
        <v>2297999</v>
      </c>
      <c r="G19" s="288">
        <v>13455749</v>
      </c>
      <c r="H19" s="288">
        <v>1116210</v>
      </c>
      <c r="I19" s="288">
        <v>2030053</v>
      </c>
      <c r="J19" s="288">
        <v>51475</v>
      </c>
      <c r="K19" s="289">
        <v>48242</v>
      </c>
    </row>
    <row r="20" spans="1:11" ht="12.75" customHeight="1" x14ac:dyDescent="0.25">
      <c r="A20" s="266"/>
      <c r="B20" s="142"/>
      <c r="C20" s="248"/>
      <c r="D20" s="248"/>
      <c r="E20" s="248"/>
      <c r="F20" s="248"/>
      <c r="G20" s="248"/>
      <c r="H20" s="248"/>
      <c r="I20" s="248"/>
      <c r="J20" s="248"/>
      <c r="K20" s="177"/>
    </row>
    <row r="21" spans="1:11" ht="13.2" x14ac:dyDescent="0.25">
      <c r="A21" s="275" t="s">
        <v>191</v>
      </c>
      <c r="B21" s="142">
        <v>5027</v>
      </c>
      <c r="C21" s="248">
        <v>17280393</v>
      </c>
      <c r="D21" s="248">
        <v>16818430</v>
      </c>
      <c r="E21" s="248">
        <v>4328051</v>
      </c>
      <c r="F21" s="248">
        <v>2297999</v>
      </c>
      <c r="G21" s="248">
        <v>13455749</v>
      </c>
      <c r="H21" s="248">
        <v>1116210</v>
      </c>
      <c r="I21" s="248">
        <v>2030053</v>
      </c>
      <c r="J21" s="248">
        <v>51475</v>
      </c>
      <c r="K21" s="177">
        <v>48242</v>
      </c>
    </row>
    <row r="22" spans="1:11" ht="13.8" thickBot="1" x14ac:dyDescent="0.3">
      <c r="A22" s="267"/>
      <c r="B22" s="268"/>
      <c r="C22" s="85"/>
      <c r="D22" s="85"/>
      <c r="E22" s="85"/>
      <c r="F22" s="85"/>
      <c r="G22" s="85"/>
      <c r="H22" s="85"/>
      <c r="I22" s="85"/>
      <c r="J22" s="85"/>
      <c r="K22" s="269"/>
    </row>
    <row r="23" spans="1:11" ht="13.2" x14ac:dyDescent="0.25">
      <c r="A23" s="277" t="s">
        <v>234</v>
      </c>
    </row>
    <row r="24" spans="1:11" ht="13.8" x14ac:dyDescent="0.25">
      <c r="A24" s="254" t="s">
        <v>162</v>
      </c>
    </row>
    <row r="25" spans="1:11" ht="13.2" x14ac:dyDescent="0.25">
      <c r="A25" s="165"/>
    </row>
    <row r="26" spans="1:11" ht="13.8" x14ac:dyDescent="0.25">
      <c r="A26" s="254"/>
    </row>
    <row r="27" spans="1:11" ht="33.75" customHeight="1" x14ac:dyDescent="0.25">
      <c r="A27" s="270"/>
    </row>
    <row r="28" spans="1:11" ht="13.8" x14ac:dyDescent="0.25">
      <c r="A28" s="404" t="s">
        <v>274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</row>
    <row r="29" spans="1:11" ht="13.2" x14ac:dyDescent="0.25"/>
    <row r="30" spans="1:11" ht="13.8" thickBot="1" x14ac:dyDescent="0.3">
      <c r="A30" s="271"/>
    </row>
    <row r="31" spans="1:11" ht="39" customHeight="1" x14ac:dyDescent="0.25">
      <c r="A31" s="259" t="s">
        <v>17</v>
      </c>
      <c r="B31" s="243" t="s">
        <v>173</v>
      </c>
      <c r="C31" s="243" t="s">
        <v>140</v>
      </c>
      <c r="D31" s="243" t="s">
        <v>174</v>
      </c>
      <c r="E31" s="243" t="s">
        <v>175</v>
      </c>
      <c r="F31" s="243" t="s">
        <v>176</v>
      </c>
      <c r="G31" s="243" t="s">
        <v>177</v>
      </c>
      <c r="H31" s="243" t="s">
        <v>142</v>
      </c>
      <c r="I31" s="243" t="s">
        <v>20</v>
      </c>
      <c r="J31" s="243" t="s">
        <v>143</v>
      </c>
      <c r="K31" s="244" t="s">
        <v>178</v>
      </c>
    </row>
    <row r="32" spans="1:11" ht="13.8" thickBot="1" x14ac:dyDescent="0.3">
      <c r="A32" s="263"/>
      <c r="B32" s="245" t="s">
        <v>1</v>
      </c>
      <c r="C32" s="245" t="s">
        <v>76</v>
      </c>
      <c r="D32" s="245" t="s">
        <v>76</v>
      </c>
      <c r="E32" s="245" t="s">
        <v>76</v>
      </c>
      <c r="F32" s="245" t="s">
        <v>76</v>
      </c>
      <c r="G32" s="245" t="s">
        <v>76</v>
      </c>
      <c r="H32" s="245" t="s">
        <v>76</v>
      </c>
      <c r="I32" s="245" t="s">
        <v>76</v>
      </c>
      <c r="J32" s="245" t="s">
        <v>179</v>
      </c>
      <c r="K32" s="246" t="s">
        <v>179</v>
      </c>
    </row>
    <row r="33" spans="1:11" ht="12.75" customHeight="1" x14ac:dyDescent="0.25">
      <c r="A33" s="264"/>
      <c r="B33" s="169"/>
      <c r="C33" s="248"/>
      <c r="D33" s="248"/>
      <c r="E33" s="248"/>
      <c r="F33" s="248"/>
      <c r="G33" s="248"/>
      <c r="H33" s="248"/>
      <c r="I33" s="248"/>
      <c r="J33" s="247"/>
      <c r="K33" s="145"/>
    </row>
    <row r="34" spans="1:11" s="271" customFormat="1" ht="22.5" customHeight="1" x14ac:dyDescent="0.25">
      <c r="A34" s="265" t="s">
        <v>180</v>
      </c>
      <c r="B34" s="287">
        <v>24437</v>
      </c>
      <c r="C34" s="288">
        <v>105514269</v>
      </c>
      <c r="D34" s="288">
        <v>99853563</v>
      </c>
      <c r="E34" s="288">
        <v>17753015</v>
      </c>
      <c r="F34" s="288">
        <v>6840291</v>
      </c>
      <c r="G34" s="288">
        <v>89918598</v>
      </c>
      <c r="H34" s="288">
        <v>3539383</v>
      </c>
      <c r="I34" s="288">
        <v>10912722</v>
      </c>
      <c r="J34" s="288">
        <v>377697</v>
      </c>
      <c r="K34" s="289">
        <v>360545</v>
      </c>
    </row>
    <row r="35" spans="1:11" ht="21.75" customHeight="1" x14ac:dyDescent="0.25">
      <c r="A35" s="275" t="s">
        <v>181</v>
      </c>
      <c r="B35" s="142">
        <v>3500</v>
      </c>
      <c r="C35" s="248">
        <v>27959437</v>
      </c>
      <c r="D35" s="248">
        <v>26750948</v>
      </c>
      <c r="E35" s="248">
        <v>4736133</v>
      </c>
      <c r="F35" s="248">
        <v>1689616</v>
      </c>
      <c r="G35" s="248">
        <v>23996381</v>
      </c>
      <c r="H35" s="248">
        <v>935585</v>
      </c>
      <c r="I35" s="248">
        <v>3046516</v>
      </c>
      <c r="J35" s="248">
        <v>104972</v>
      </c>
      <c r="K35" s="177">
        <v>102937</v>
      </c>
    </row>
    <row r="36" spans="1:11" ht="13.2" x14ac:dyDescent="0.25">
      <c r="A36" s="275" t="s">
        <v>182</v>
      </c>
      <c r="B36" s="142">
        <v>631</v>
      </c>
      <c r="C36" s="248">
        <v>6519972</v>
      </c>
      <c r="D36" s="248">
        <v>5989630</v>
      </c>
      <c r="E36" s="248">
        <v>990854</v>
      </c>
      <c r="F36" s="248">
        <v>374025</v>
      </c>
      <c r="G36" s="248">
        <v>5694099</v>
      </c>
      <c r="H36" s="248">
        <v>192113</v>
      </c>
      <c r="I36" s="248">
        <v>616828</v>
      </c>
      <c r="J36" s="248">
        <v>21985</v>
      </c>
      <c r="K36" s="177">
        <v>21659</v>
      </c>
    </row>
    <row r="37" spans="1:11" ht="13.2" x14ac:dyDescent="0.25">
      <c r="A37" s="275" t="s">
        <v>183</v>
      </c>
      <c r="B37" s="142">
        <v>1430</v>
      </c>
      <c r="C37" s="248">
        <v>10381592</v>
      </c>
      <c r="D37" s="248">
        <v>9999022</v>
      </c>
      <c r="E37" s="248">
        <v>1864550</v>
      </c>
      <c r="F37" s="248">
        <v>858652</v>
      </c>
      <c r="G37" s="248">
        <v>8729025</v>
      </c>
      <c r="H37" s="248">
        <v>392268</v>
      </c>
      <c r="I37" s="248">
        <v>1005897</v>
      </c>
      <c r="J37" s="248">
        <v>37880</v>
      </c>
      <c r="K37" s="177">
        <v>37168</v>
      </c>
    </row>
    <row r="38" spans="1:11" ht="13.2" x14ac:dyDescent="0.25">
      <c r="A38" s="275" t="s">
        <v>184</v>
      </c>
      <c r="B38" s="142">
        <v>1681</v>
      </c>
      <c r="C38" s="248">
        <v>10722060</v>
      </c>
      <c r="D38" s="248">
        <v>9534411</v>
      </c>
      <c r="E38" s="248">
        <v>811537</v>
      </c>
      <c r="F38" s="248">
        <v>378445</v>
      </c>
      <c r="G38" s="248">
        <v>9965574</v>
      </c>
      <c r="H38" s="248">
        <v>294068</v>
      </c>
      <c r="I38" s="248">
        <v>433092</v>
      </c>
      <c r="J38" s="248">
        <v>13855</v>
      </c>
      <c r="K38" s="177">
        <v>12921</v>
      </c>
    </row>
    <row r="39" spans="1:11" ht="13.2" x14ac:dyDescent="0.25">
      <c r="A39" s="275" t="s">
        <v>185</v>
      </c>
      <c r="B39" s="142">
        <v>1672</v>
      </c>
      <c r="C39" s="248">
        <v>9797109</v>
      </c>
      <c r="D39" s="248">
        <v>9366049</v>
      </c>
      <c r="E39" s="248">
        <v>1782335</v>
      </c>
      <c r="F39" s="248">
        <v>801822</v>
      </c>
      <c r="G39" s="248">
        <v>8202669</v>
      </c>
      <c r="H39" s="248">
        <v>435762</v>
      </c>
      <c r="I39" s="248">
        <v>980513</v>
      </c>
      <c r="J39" s="248">
        <v>28015</v>
      </c>
      <c r="K39" s="177">
        <v>26803</v>
      </c>
    </row>
    <row r="40" spans="1:11" ht="13.2" x14ac:dyDescent="0.25">
      <c r="A40" s="275" t="s">
        <v>186</v>
      </c>
      <c r="B40" s="142">
        <v>391</v>
      </c>
      <c r="C40" s="248">
        <v>3477077</v>
      </c>
      <c r="D40" s="248">
        <v>3359205</v>
      </c>
      <c r="E40" s="248">
        <v>434598</v>
      </c>
      <c r="F40" s="248">
        <v>178931</v>
      </c>
      <c r="G40" s="248">
        <v>3139419</v>
      </c>
      <c r="H40" s="248">
        <v>81540</v>
      </c>
      <c r="I40" s="248">
        <v>255667</v>
      </c>
      <c r="J40" s="248">
        <v>6598</v>
      </c>
      <c r="K40" s="177">
        <v>6378</v>
      </c>
    </row>
    <row r="41" spans="1:11" ht="13.2" x14ac:dyDescent="0.25">
      <c r="A41" s="275" t="s">
        <v>187</v>
      </c>
      <c r="B41" s="142">
        <v>11286</v>
      </c>
      <c r="C41" s="248">
        <v>9094682</v>
      </c>
      <c r="D41" s="248">
        <v>8920487</v>
      </c>
      <c r="E41" s="248">
        <v>2918359</v>
      </c>
      <c r="F41" s="248">
        <v>822475</v>
      </c>
      <c r="G41" s="248">
        <v>6340062</v>
      </c>
      <c r="H41" s="248">
        <v>396346</v>
      </c>
      <c r="I41" s="248">
        <v>2095884</v>
      </c>
      <c r="J41" s="248">
        <v>94345</v>
      </c>
      <c r="K41" s="177">
        <v>84947</v>
      </c>
    </row>
    <row r="42" spans="1:11" ht="13.2" x14ac:dyDescent="0.25">
      <c r="A42" s="275" t="s">
        <v>188</v>
      </c>
      <c r="B42" s="142">
        <v>3075</v>
      </c>
      <c r="C42" s="248">
        <v>13456844</v>
      </c>
      <c r="D42" s="248">
        <v>12685670</v>
      </c>
      <c r="E42" s="248">
        <v>3123458</v>
      </c>
      <c r="F42" s="248">
        <v>1193923</v>
      </c>
      <c r="G42" s="248">
        <v>10543573</v>
      </c>
      <c r="H42" s="248">
        <v>594211</v>
      </c>
      <c r="I42" s="248">
        <v>1929536</v>
      </c>
      <c r="J42" s="248">
        <v>55844</v>
      </c>
      <c r="K42" s="177">
        <v>53833</v>
      </c>
    </row>
    <row r="43" spans="1:11" ht="13.2" x14ac:dyDescent="0.25">
      <c r="A43" s="275" t="s">
        <v>189</v>
      </c>
      <c r="B43" s="142">
        <v>771</v>
      </c>
      <c r="C43" s="248">
        <v>14105496</v>
      </c>
      <c r="D43" s="248">
        <v>13248141</v>
      </c>
      <c r="E43" s="248">
        <v>1091191</v>
      </c>
      <c r="F43" s="248">
        <v>542402</v>
      </c>
      <c r="G43" s="248">
        <v>13307796</v>
      </c>
      <c r="H43" s="248">
        <v>217490</v>
      </c>
      <c r="I43" s="248">
        <v>548789</v>
      </c>
      <c r="J43" s="248">
        <v>14203</v>
      </c>
      <c r="K43" s="177">
        <v>13899</v>
      </c>
    </row>
    <row r="44" spans="1:11" ht="12.75" customHeight="1" x14ac:dyDescent="0.25">
      <c r="A44" s="276"/>
      <c r="B44" s="142"/>
      <c r="C44" s="248"/>
      <c r="D44" s="248"/>
      <c r="E44" s="248"/>
      <c r="F44" s="248"/>
      <c r="G44" s="248"/>
      <c r="H44" s="248"/>
      <c r="I44" s="248"/>
      <c r="J44" s="248"/>
      <c r="K44" s="177"/>
    </row>
    <row r="45" spans="1:11" s="271" customFormat="1" ht="13.2" x14ac:dyDescent="0.25">
      <c r="A45" s="265" t="s">
        <v>190</v>
      </c>
      <c r="B45" s="287">
        <v>5061</v>
      </c>
      <c r="C45" s="288">
        <v>20327483</v>
      </c>
      <c r="D45" s="288">
        <v>19860608</v>
      </c>
      <c r="E45" s="288">
        <v>5122680</v>
      </c>
      <c r="F45" s="288">
        <v>2728106</v>
      </c>
      <c r="G45" s="288">
        <v>15997046</v>
      </c>
      <c r="H45" s="288">
        <v>1114880</v>
      </c>
      <c r="I45" s="288">
        <v>2394574</v>
      </c>
      <c r="J45" s="288">
        <v>56862</v>
      </c>
      <c r="K45" s="289">
        <v>53579</v>
      </c>
    </row>
    <row r="46" spans="1:11" ht="12.75" customHeight="1" x14ac:dyDescent="0.25">
      <c r="A46" s="276"/>
      <c r="B46" s="142"/>
      <c r="C46" s="248"/>
      <c r="D46" s="248"/>
      <c r="E46" s="248"/>
      <c r="F46" s="248"/>
      <c r="G46" s="248"/>
      <c r="H46" s="248"/>
      <c r="I46" s="248"/>
      <c r="J46" s="248"/>
      <c r="K46" s="177"/>
    </row>
    <row r="47" spans="1:11" ht="13.2" x14ac:dyDescent="0.25">
      <c r="A47" s="275" t="s">
        <v>191</v>
      </c>
      <c r="B47" s="142">
        <v>5061</v>
      </c>
      <c r="C47" s="248">
        <v>20327483</v>
      </c>
      <c r="D47" s="248">
        <v>19860608</v>
      </c>
      <c r="E47" s="248">
        <v>5122680</v>
      </c>
      <c r="F47" s="248">
        <v>2728106</v>
      </c>
      <c r="G47" s="248">
        <v>15997046</v>
      </c>
      <c r="H47" s="248">
        <v>1114880</v>
      </c>
      <c r="I47" s="248">
        <v>2394574</v>
      </c>
      <c r="J47" s="248">
        <v>56862</v>
      </c>
      <c r="K47" s="177">
        <v>53579</v>
      </c>
    </row>
    <row r="48" spans="1:11" ht="13.8" thickBot="1" x14ac:dyDescent="0.3">
      <c r="A48" s="267"/>
      <c r="B48" s="268"/>
      <c r="C48" s="85"/>
      <c r="D48" s="85"/>
      <c r="E48" s="85"/>
      <c r="F48" s="85"/>
      <c r="G48" s="85"/>
      <c r="H48" s="85"/>
      <c r="I48" s="85"/>
      <c r="J48" s="85"/>
      <c r="K48" s="269"/>
    </row>
    <row r="49" spans="1:11" ht="13.2" x14ac:dyDescent="0.25">
      <c r="A49" s="277" t="s">
        <v>272</v>
      </c>
      <c r="B49" s="272"/>
      <c r="C49" s="272"/>
      <c r="D49" s="364"/>
      <c r="E49" s="364"/>
      <c r="F49" s="364"/>
      <c r="G49" s="364"/>
      <c r="H49" s="364"/>
      <c r="I49" s="364"/>
      <c r="J49" s="364"/>
      <c r="K49" s="364"/>
    </row>
    <row r="50" spans="1:11" ht="13.8" x14ac:dyDescent="0.25">
      <c r="A50" s="254"/>
      <c r="B50" s="273"/>
      <c r="C50" s="273"/>
      <c r="D50" s="274"/>
      <c r="E50" s="22"/>
      <c r="F50" s="273"/>
    </row>
    <row r="51" spans="1:11" ht="13.8" x14ac:dyDescent="0.25">
      <c r="A51" s="254"/>
      <c r="B51" s="21"/>
      <c r="C51" s="21"/>
      <c r="D51" s="21"/>
      <c r="E51" s="21"/>
      <c r="F51" s="258"/>
    </row>
    <row r="52" spans="1:11" ht="13.2" x14ac:dyDescent="0.25">
      <c r="A52" s="165"/>
      <c r="B52" s="166"/>
      <c r="C52" s="166"/>
      <c r="D52" s="258"/>
      <c r="E52" s="258"/>
      <c r="F52" s="258"/>
    </row>
    <row r="53" spans="1:11" ht="13.2" x14ac:dyDescent="0.25">
      <c r="A53" s="165"/>
      <c r="B53" s="166"/>
      <c r="C53" s="166"/>
      <c r="D53" s="258"/>
      <c r="E53" s="258"/>
      <c r="F53" s="258"/>
    </row>
    <row r="60" spans="1:11" ht="13.2" x14ac:dyDescent="0.25"/>
    <row r="61" spans="1:11" ht="13.2" x14ac:dyDescent="0.25"/>
    <row r="62" spans="1:11" ht="13.2" x14ac:dyDescent="0.25"/>
    <row r="63" spans="1:11" ht="13.2" x14ac:dyDescent="0.25"/>
    <row r="64" spans="1:11" ht="13.2" x14ac:dyDescent="0.25"/>
    <row r="65" ht="13.2" x14ac:dyDescent="0.25"/>
    <row r="66" ht="13.2" x14ac:dyDescent="0.25"/>
    <row r="67" ht="13.2" x14ac:dyDescent="0.25"/>
    <row r="68" ht="13.2" x14ac:dyDescent="0.25"/>
    <row r="69" ht="13.2" x14ac:dyDescent="0.25"/>
    <row r="70" ht="13.2" x14ac:dyDescent="0.25"/>
    <row r="71" ht="13.2" x14ac:dyDescent="0.25"/>
    <row r="72" ht="13.2" x14ac:dyDescent="0.25"/>
    <row r="73" ht="13.2" x14ac:dyDescent="0.25"/>
    <row r="77" ht="13.2" x14ac:dyDescent="0.25"/>
    <row r="78" ht="13.2" x14ac:dyDescent="0.25"/>
    <row r="79" ht="13.2" x14ac:dyDescent="0.25"/>
    <row r="80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</sheetData>
  <mergeCells count="3">
    <mergeCell ref="A1:K1"/>
    <mergeCell ref="A3:K3"/>
    <mergeCell ref="A28:K28"/>
  </mergeCells>
  <hyperlinks>
    <hyperlink ref="A24" r:id="rId1" xr:uid="{00000000-0004-0000-0400-000000000000}"/>
  </hyperlinks>
  <printOptions horizontalCentered="1"/>
  <pageMargins left="0.41" right="0.27" top="0.59055118110236227" bottom="0.98425196850393704" header="0" footer="0"/>
  <pageSetup paperSize="9" scale="5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pageSetUpPr fitToPage="1"/>
  </sheetPr>
  <dimension ref="A1:F114"/>
  <sheetViews>
    <sheetView showGridLines="0" tabSelected="1" view="pageBreakPreview" topLeftCell="A16" zoomScale="70" zoomScaleNormal="75" zoomScaleSheetLayoutView="70" workbookViewId="0">
      <selection activeCell="B12" sqref="B12"/>
    </sheetView>
  </sheetViews>
  <sheetFormatPr baseColWidth="10" defaultColWidth="8.44140625" defaultRowHeight="15" customHeight="1" x14ac:dyDescent="0.25"/>
  <cols>
    <col min="1" max="1" width="41.88671875" style="165" customWidth="1"/>
    <col min="2" max="4" width="19" style="166" customWidth="1"/>
    <col min="5" max="6" width="19" style="242" customWidth="1"/>
    <col min="7" max="16384" width="8.44140625" style="165"/>
  </cols>
  <sheetData>
    <row r="1" spans="1:6" s="19" customFormat="1" ht="18" customHeight="1" x14ac:dyDescent="0.3">
      <c r="A1" s="397" t="s">
        <v>223</v>
      </c>
      <c r="B1" s="397"/>
      <c r="C1" s="397"/>
      <c r="D1" s="397"/>
      <c r="E1" s="397"/>
      <c r="F1" s="397"/>
    </row>
    <row r="2" spans="1:6" ht="12.75" customHeight="1" x14ac:dyDescent="0.25">
      <c r="A2" s="35"/>
      <c r="B2" s="34"/>
      <c r="C2" s="36"/>
      <c r="D2" s="36"/>
      <c r="E2" s="36"/>
      <c r="F2" s="36"/>
    </row>
    <row r="3" spans="1:6" ht="15" customHeight="1" x14ac:dyDescent="0.25">
      <c r="A3" s="394" t="s">
        <v>282</v>
      </c>
      <c r="B3" s="394"/>
      <c r="C3" s="394"/>
      <c r="D3" s="394"/>
      <c r="E3" s="394"/>
      <c r="F3" s="394"/>
    </row>
    <row r="4" spans="1:6" ht="13.5" customHeight="1" thickBot="1" x14ac:dyDescent="0.3">
      <c r="A4" s="60"/>
      <c r="B4" s="10"/>
      <c r="C4" s="10"/>
      <c r="D4" s="10"/>
      <c r="E4" s="10"/>
      <c r="F4" s="10"/>
    </row>
    <row r="5" spans="1:6" ht="43.5" customHeight="1" x14ac:dyDescent="0.25">
      <c r="A5" s="175" t="s">
        <v>0</v>
      </c>
      <c r="B5" s="243" t="s">
        <v>139</v>
      </c>
      <c r="C5" s="243" t="s">
        <v>140</v>
      </c>
      <c r="D5" s="243" t="s">
        <v>141</v>
      </c>
      <c r="E5" s="243" t="s">
        <v>142</v>
      </c>
      <c r="F5" s="244" t="s">
        <v>143</v>
      </c>
    </row>
    <row r="6" spans="1:6" ht="28.5" customHeight="1" thickBot="1" x14ac:dyDescent="0.3">
      <c r="A6" s="176"/>
      <c r="B6" s="245" t="s">
        <v>144</v>
      </c>
      <c r="C6" s="245" t="s">
        <v>76</v>
      </c>
      <c r="D6" s="245" t="s">
        <v>76</v>
      </c>
      <c r="E6" s="245" t="s">
        <v>76</v>
      </c>
      <c r="F6" s="246" t="s">
        <v>179</v>
      </c>
    </row>
    <row r="7" spans="1:6" ht="16.5" customHeight="1" x14ac:dyDescent="0.25">
      <c r="A7" s="247" t="s">
        <v>145</v>
      </c>
      <c r="B7" s="248">
        <v>5236</v>
      </c>
      <c r="C7" s="249">
        <v>15421650</v>
      </c>
      <c r="D7" s="249">
        <v>850595</v>
      </c>
      <c r="E7" s="249">
        <v>354809</v>
      </c>
      <c r="F7" s="250">
        <v>46490</v>
      </c>
    </row>
    <row r="8" spans="1:6" ht="14.1" customHeight="1" x14ac:dyDescent="0.25">
      <c r="A8" s="178" t="s">
        <v>146</v>
      </c>
      <c r="B8" s="248">
        <v>886</v>
      </c>
      <c r="C8" s="249">
        <v>4165773</v>
      </c>
      <c r="D8" s="249">
        <v>212497</v>
      </c>
      <c r="E8" s="249">
        <v>148281</v>
      </c>
      <c r="F8" s="250">
        <v>10092</v>
      </c>
    </row>
    <row r="9" spans="1:6" ht="14.1" customHeight="1" x14ac:dyDescent="0.25">
      <c r="A9" s="251" t="s">
        <v>147</v>
      </c>
      <c r="B9" s="248">
        <v>590</v>
      </c>
      <c r="C9" s="249">
        <v>1875817</v>
      </c>
      <c r="D9" s="249">
        <v>149913</v>
      </c>
      <c r="E9" s="249">
        <v>38894</v>
      </c>
      <c r="F9" s="250">
        <v>6827</v>
      </c>
    </row>
    <row r="10" spans="1:6" ht="14.1" customHeight="1" x14ac:dyDescent="0.25">
      <c r="A10" s="178" t="s">
        <v>148</v>
      </c>
      <c r="B10" s="248">
        <v>436</v>
      </c>
      <c r="C10" s="249">
        <v>442916</v>
      </c>
      <c r="D10" s="249">
        <v>63200</v>
      </c>
      <c r="E10" s="249">
        <v>11791</v>
      </c>
      <c r="F10" s="250">
        <v>3910</v>
      </c>
    </row>
    <row r="11" spans="1:6" ht="14.1" customHeight="1" x14ac:dyDescent="0.25">
      <c r="A11" s="178" t="s">
        <v>149</v>
      </c>
      <c r="B11" s="248">
        <v>977</v>
      </c>
      <c r="C11" s="249">
        <v>949284</v>
      </c>
      <c r="D11" s="249">
        <v>145869</v>
      </c>
      <c r="E11" s="249">
        <v>56534</v>
      </c>
      <c r="F11" s="250">
        <v>8754</v>
      </c>
    </row>
    <row r="12" spans="1:6" ht="14.1" customHeight="1" x14ac:dyDescent="0.25">
      <c r="A12" s="178" t="s">
        <v>285</v>
      </c>
      <c r="B12" s="248">
        <v>395</v>
      </c>
      <c r="C12" s="249">
        <v>1520999</v>
      </c>
      <c r="D12" s="249">
        <v>134830</v>
      </c>
      <c r="E12" s="249">
        <v>40628</v>
      </c>
      <c r="F12" s="250">
        <v>5775</v>
      </c>
    </row>
    <row r="13" spans="1:6" ht="14.1" customHeight="1" x14ac:dyDescent="0.25">
      <c r="A13" s="178" t="s">
        <v>150</v>
      </c>
      <c r="B13" s="248">
        <v>2372</v>
      </c>
      <c r="C13" s="249">
        <v>9076422</v>
      </c>
      <c r="D13" s="249">
        <v>771031</v>
      </c>
      <c r="E13" s="249">
        <v>404865</v>
      </c>
      <c r="F13" s="250">
        <v>32555</v>
      </c>
    </row>
    <row r="14" spans="1:6" ht="14.1" customHeight="1" x14ac:dyDescent="0.25">
      <c r="A14" s="251" t="s">
        <v>151</v>
      </c>
      <c r="B14" s="248">
        <v>1924</v>
      </c>
      <c r="C14" s="249">
        <v>6157431</v>
      </c>
      <c r="D14" s="249">
        <v>397095</v>
      </c>
      <c r="E14" s="249">
        <v>242566</v>
      </c>
      <c r="F14" s="250">
        <v>19895</v>
      </c>
    </row>
    <row r="15" spans="1:6" ht="14.1" customHeight="1" x14ac:dyDescent="0.25">
      <c r="A15" s="251" t="s">
        <v>152</v>
      </c>
      <c r="B15" s="248">
        <v>2945</v>
      </c>
      <c r="C15" s="249">
        <v>25103728</v>
      </c>
      <c r="D15" s="249">
        <v>1931618</v>
      </c>
      <c r="E15" s="249">
        <v>770430</v>
      </c>
      <c r="F15" s="250">
        <v>78574</v>
      </c>
    </row>
    <row r="16" spans="1:6" ht="14.1" customHeight="1" x14ac:dyDescent="0.25">
      <c r="A16" s="251" t="s">
        <v>153</v>
      </c>
      <c r="B16" s="248">
        <v>1982</v>
      </c>
      <c r="C16" s="249">
        <v>8312669</v>
      </c>
      <c r="D16" s="249">
        <v>699035</v>
      </c>
      <c r="E16" s="249">
        <v>344870</v>
      </c>
      <c r="F16" s="250">
        <v>32791</v>
      </c>
    </row>
    <row r="17" spans="1:6" ht="14.1" customHeight="1" x14ac:dyDescent="0.25">
      <c r="A17" s="251" t="s">
        <v>154</v>
      </c>
      <c r="B17" s="248">
        <v>1241</v>
      </c>
      <c r="C17" s="249">
        <v>3203534</v>
      </c>
      <c r="D17" s="249">
        <v>172984</v>
      </c>
      <c r="E17" s="249">
        <v>60419</v>
      </c>
      <c r="F17" s="250">
        <v>10116</v>
      </c>
    </row>
    <row r="18" spans="1:6" ht="14.1" customHeight="1" x14ac:dyDescent="0.25">
      <c r="A18" s="251" t="s">
        <v>155</v>
      </c>
      <c r="B18" s="248">
        <v>2000</v>
      </c>
      <c r="C18" s="249">
        <v>8030752</v>
      </c>
      <c r="D18" s="249">
        <v>524284</v>
      </c>
      <c r="E18" s="249">
        <v>153690</v>
      </c>
      <c r="F18" s="250">
        <v>26562</v>
      </c>
    </row>
    <row r="19" spans="1:6" ht="14.1" customHeight="1" x14ac:dyDescent="0.25">
      <c r="A19" s="178" t="s">
        <v>156</v>
      </c>
      <c r="B19" s="248">
        <v>1379</v>
      </c>
      <c r="C19" s="249">
        <v>4211685</v>
      </c>
      <c r="D19" s="249">
        <v>429975</v>
      </c>
      <c r="E19" s="249">
        <v>158480</v>
      </c>
      <c r="F19" s="250">
        <v>19187</v>
      </c>
    </row>
    <row r="20" spans="1:6" ht="14.1" customHeight="1" x14ac:dyDescent="0.25">
      <c r="A20" s="178" t="s">
        <v>157</v>
      </c>
      <c r="B20" s="248">
        <v>861</v>
      </c>
      <c r="C20" s="249">
        <v>5961235</v>
      </c>
      <c r="D20" s="249">
        <v>450772</v>
      </c>
      <c r="E20" s="249">
        <v>228228</v>
      </c>
      <c r="F20" s="250">
        <v>21156</v>
      </c>
    </row>
    <row r="21" spans="1:6" ht="14.1" customHeight="1" x14ac:dyDescent="0.25">
      <c r="A21" s="251" t="s">
        <v>158</v>
      </c>
      <c r="B21" s="248">
        <v>467</v>
      </c>
      <c r="C21" s="249">
        <v>2956869</v>
      </c>
      <c r="D21" s="249">
        <v>273716</v>
      </c>
      <c r="E21" s="249">
        <v>102510</v>
      </c>
      <c r="F21" s="250">
        <v>12014</v>
      </c>
    </row>
    <row r="22" spans="1:6" ht="14.1" customHeight="1" x14ac:dyDescent="0.25">
      <c r="A22" s="251" t="s">
        <v>159</v>
      </c>
      <c r="B22" s="286">
        <v>314</v>
      </c>
      <c r="C22" s="249">
        <v>2573262</v>
      </c>
      <c r="D22" s="249">
        <v>256902</v>
      </c>
      <c r="E22" s="249">
        <v>61324</v>
      </c>
      <c r="F22" s="250">
        <v>10566</v>
      </c>
    </row>
    <row r="23" spans="1:6" ht="14.1" customHeight="1" x14ac:dyDescent="0.25">
      <c r="A23" s="251" t="s">
        <v>160</v>
      </c>
      <c r="B23" s="248">
        <v>314</v>
      </c>
      <c r="C23" s="249">
        <v>1148466</v>
      </c>
      <c r="D23" s="249">
        <v>95438</v>
      </c>
      <c r="E23" s="249">
        <v>102030</v>
      </c>
      <c r="F23" s="250">
        <v>4530</v>
      </c>
    </row>
    <row r="24" spans="1:6" ht="12.75" customHeight="1" x14ac:dyDescent="0.25">
      <c r="A24" s="251" t="s">
        <v>161</v>
      </c>
      <c r="B24" s="248">
        <v>19</v>
      </c>
      <c r="C24" s="248">
        <v>23950</v>
      </c>
      <c r="D24" s="248">
        <v>3800</v>
      </c>
      <c r="E24" s="248">
        <v>701</v>
      </c>
      <c r="F24" s="177">
        <v>158</v>
      </c>
    </row>
    <row r="25" spans="1:6" ht="12.75" customHeight="1" thickBot="1" x14ac:dyDescent="0.3">
      <c r="A25" s="251" t="s">
        <v>233</v>
      </c>
      <c r="B25" s="248">
        <v>17</v>
      </c>
      <c r="C25" s="248">
        <v>2760</v>
      </c>
      <c r="D25" s="248">
        <v>740</v>
      </c>
      <c r="E25" s="248">
        <v>18</v>
      </c>
      <c r="F25" s="257">
        <v>72</v>
      </c>
    </row>
    <row r="26" spans="1:6" ht="12.75" customHeight="1" thickTop="1" x14ac:dyDescent="0.25">
      <c r="A26" s="362" t="s">
        <v>235</v>
      </c>
      <c r="B26" s="252"/>
      <c r="C26" s="253"/>
      <c r="D26" s="58"/>
      <c r="E26" s="59"/>
      <c r="F26" s="59"/>
    </row>
    <row r="27" spans="1:6" ht="12.75" customHeight="1" x14ac:dyDescent="0.25">
      <c r="A27" s="254" t="s">
        <v>162</v>
      </c>
      <c r="B27" s="255"/>
      <c r="C27" s="256"/>
      <c r="D27" s="21"/>
      <c r="E27" s="21"/>
      <c r="F27" s="21"/>
    </row>
    <row r="28" spans="1:6" ht="12.75" customHeight="1" x14ac:dyDescent="0.25">
      <c r="A28" s="35"/>
      <c r="B28" s="34"/>
      <c r="C28" s="36"/>
      <c r="D28" s="36"/>
      <c r="E28" s="36"/>
      <c r="F28" s="36"/>
    </row>
    <row r="29" spans="1:6" ht="12.75" customHeight="1" x14ac:dyDescent="0.3">
      <c r="A29" s="406"/>
      <c r="B29" s="406"/>
      <c r="C29" s="406"/>
      <c r="D29" s="406"/>
      <c r="E29" s="406"/>
      <c r="F29" s="406"/>
    </row>
    <row r="30" spans="1:6" ht="12.75" customHeight="1" x14ac:dyDescent="0.25">
      <c r="A30" s="366"/>
      <c r="B30" s="366"/>
      <c r="C30" s="366"/>
      <c r="D30" s="366"/>
      <c r="E30" s="366"/>
      <c r="F30" s="366"/>
    </row>
    <row r="31" spans="1:6" ht="13.8" x14ac:dyDescent="0.25">
      <c r="A31" s="405" t="s">
        <v>283</v>
      </c>
      <c r="B31" s="405"/>
      <c r="C31" s="405"/>
      <c r="D31" s="405"/>
      <c r="E31" s="405"/>
      <c r="F31" s="405"/>
    </row>
    <row r="32" spans="1:6" ht="13.2" customHeight="1" thickBot="1" x14ac:dyDescent="0.3">
      <c r="A32" s="367"/>
      <c r="B32" s="368"/>
      <c r="C32" s="368"/>
      <c r="D32" s="368"/>
      <c r="E32" s="368"/>
      <c r="F32" s="368"/>
    </row>
    <row r="33" spans="1:6" ht="24.75" customHeight="1" x14ac:dyDescent="0.25">
      <c r="A33" s="175" t="s">
        <v>0</v>
      </c>
      <c r="B33" s="243" t="s">
        <v>139</v>
      </c>
      <c r="C33" s="243" t="s">
        <v>140</v>
      </c>
      <c r="D33" s="243" t="s">
        <v>141</v>
      </c>
      <c r="E33" s="243" t="s">
        <v>142</v>
      </c>
      <c r="F33" s="244" t="s">
        <v>143</v>
      </c>
    </row>
    <row r="34" spans="1:6" ht="25.5" customHeight="1" thickBot="1" x14ac:dyDescent="0.3">
      <c r="A34" s="176"/>
      <c r="B34" s="245" t="s">
        <v>144</v>
      </c>
      <c r="C34" s="245" t="s">
        <v>76</v>
      </c>
      <c r="D34" s="245" t="s">
        <v>76</v>
      </c>
      <c r="E34" s="245" t="s">
        <v>76</v>
      </c>
      <c r="F34" s="246" t="s">
        <v>179</v>
      </c>
    </row>
    <row r="35" spans="1:6" ht="22.5" customHeight="1" x14ac:dyDescent="0.25">
      <c r="A35" s="369" t="s">
        <v>4</v>
      </c>
      <c r="B35" s="370">
        <v>5854</v>
      </c>
      <c r="C35" s="371">
        <v>14302086</v>
      </c>
      <c r="D35" s="371">
        <v>912436</v>
      </c>
      <c r="E35" s="371">
        <v>465765</v>
      </c>
      <c r="F35" s="372">
        <v>49283</v>
      </c>
    </row>
    <row r="36" spans="1:6" ht="14.1" customHeight="1" x14ac:dyDescent="0.25">
      <c r="A36" s="373" t="s">
        <v>5</v>
      </c>
      <c r="B36" s="370">
        <v>957</v>
      </c>
      <c r="C36" s="371">
        <v>4833267</v>
      </c>
      <c r="D36" s="371">
        <v>259534</v>
      </c>
      <c r="E36" s="371">
        <v>155864</v>
      </c>
      <c r="F36" s="372">
        <v>11918</v>
      </c>
    </row>
    <row r="37" spans="1:6" ht="14.1" customHeight="1" x14ac:dyDescent="0.25">
      <c r="A37" s="374" t="s">
        <v>224</v>
      </c>
      <c r="B37" s="370">
        <v>671</v>
      </c>
      <c r="C37" s="371">
        <v>1767876</v>
      </c>
      <c r="D37" s="371">
        <v>158930</v>
      </c>
      <c r="E37" s="371">
        <v>53027</v>
      </c>
      <c r="F37" s="372">
        <v>7110</v>
      </c>
    </row>
    <row r="38" spans="1:6" ht="14.1" customHeight="1" x14ac:dyDescent="0.25">
      <c r="A38" s="373" t="s">
        <v>225</v>
      </c>
      <c r="B38" s="370">
        <v>516</v>
      </c>
      <c r="C38" s="371">
        <v>477677</v>
      </c>
      <c r="D38" s="371">
        <v>69197</v>
      </c>
      <c r="E38" s="371">
        <v>11112</v>
      </c>
      <c r="F38" s="372">
        <v>3911</v>
      </c>
    </row>
    <row r="39" spans="1:6" ht="14.1" customHeight="1" x14ac:dyDescent="0.25">
      <c r="A39" s="373" t="s">
        <v>6</v>
      </c>
      <c r="B39" s="370">
        <v>1029</v>
      </c>
      <c r="C39" s="371">
        <v>948336</v>
      </c>
      <c r="D39" s="371">
        <v>145605</v>
      </c>
      <c r="E39" s="371">
        <v>41320</v>
      </c>
      <c r="F39" s="372">
        <v>8809</v>
      </c>
    </row>
    <row r="40" spans="1:6" ht="14.1" customHeight="1" x14ac:dyDescent="0.25">
      <c r="A40" s="373" t="s">
        <v>7</v>
      </c>
      <c r="B40" s="370">
        <v>407</v>
      </c>
      <c r="C40" s="371">
        <v>1317582</v>
      </c>
      <c r="D40" s="371">
        <v>139265</v>
      </c>
      <c r="E40" s="371">
        <v>42202</v>
      </c>
      <c r="F40" s="372">
        <v>5710</v>
      </c>
    </row>
    <row r="41" spans="1:6" ht="14.1" customHeight="1" x14ac:dyDescent="0.25">
      <c r="A41" s="373" t="s">
        <v>8</v>
      </c>
      <c r="B41" s="370">
        <v>2471</v>
      </c>
      <c r="C41" s="371">
        <v>9535734</v>
      </c>
      <c r="D41" s="371">
        <v>796939</v>
      </c>
      <c r="E41" s="371">
        <v>411367</v>
      </c>
      <c r="F41" s="372">
        <v>33732</v>
      </c>
    </row>
    <row r="42" spans="1:6" ht="14.1" customHeight="1" x14ac:dyDescent="0.25">
      <c r="A42" s="374" t="s">
        <v>226</v>
      </c>
      <c r="B42" s="370">
        <v>1923</v>
      </c>
      <c r="C42" s="371">
        <v>6216784</v>
      </c>
      <c r="D42" s="371">
        <v>421962</v>
      </c>
      <c r="E42" s="371">
        <v>197962</v>
      </c>
      <c r="F42" s="372">
        <v>20342</v>
      </c>
    </row>
    <row r="43" spans="1:6" ht="14.1" customHeight="1" x14ac:dyDescent="0.25">
      <c r="A43" s="374" t="s">
        <v>10</v>
      </c>
      <c r="B43" s="370">
        <v>3499</v>
      </c>
      <c r="C43" s="371">
        <v>26156285</v>
      </c>
      <c r="D43" s="371">
        <v>2161744</v>
      </c>
      <c r="E43" s="371">
        <v>762106</v>
      </c>
      <c r="F43" s="372">
        <v>83351</v>
      </c>
    </row>
    <row r="44" spans="1:6" ht="14.1" customHeight="1" x14ac:dyDescent="0.25">
      <c r="A44" s="374" t="s">
        <v>227</v>
      </c>
      <c r="B44" s="370">
        <v>2288</v>
      </c>
      <c r="C44" s="371">
        <v>8529695</v>
      </c>
      <c r="D44" s="371">
        <v>733278</v>
      </c>
      <c r="E44" s="371">
        <v>312174</v>
      </c>
      <c r="F44" s="372">
        <v>34152</v>
      </c>
    </row>
    <row r="45" spans="1:6" ht="14.1" customHeight="1" x14ac:dyDescent="0.25">
      <c r="A45" s="374" t="s">
        <v>11</v>
      </c>
      <c r="B45" s="370">
        <v>1297</v>
      </c>
      <c r="C45" s="371">
        <v>2879018</v>
      </c>
      <c r="D45" s="371">
        <v>171259</v>
      </c>
      <c r="E45" s="371">
        <v>74629</v>
      </c>
      <c r="F45" s="372">
        <v>9640</v>
      </c>
    </row>
    <row r="46" spans="1:6" ht="14.1" customHeight="1" x14ac:dyDescent="0.25">
      <c r="A46" s="374" t="s">
        <v>12</v>
      </c>
      <c r="B46" s="370">
        <v>2024</v>
      </c>
      <c r="C46" s="371">
        <v>8486767</v>
      </c>
      <c r="D46" s="371">
        <v>564048</v>
      </c>
      <c r="E46" s="371">
        <v>242654</v>
      </c>
      <c r="F46" s="372">
        <v>29281</v>
      </c>
    </row>
    <row r="47" spans="1:6" ht="14.1" customHeight="1" x14ac:dyDescent="0.25">
      <c r="A47" s="373" t="s">
        <v>228</v>
      </c>
      <c r="B47" s="370">
        <v>1504</v>
      </c>
      <c r="C47" s="371">
        <v>4984939</v>
      </c>
      <c r="D47" s="371">
        <v>494103</v>
      </c>
      <c r="E47" s="371">
        <v>168591</v>
      </c>
      <c r="F47" s="372">
        <v>20811</v>
      </c>
    </row>
    <row r="48" spans="1:6" ht="14.1" customHeight="1" x14ac:dyDescent="0.25">
      <c r="A48" s="373" t="s">
        <v>229</v>
      </c>
      <c r="B48" s="370">
        <v>1010</v>
      </c>
      <c r="C48" s="371">
        <v>5870852</v>
      </c>
      <c r="D48" s="371">
        <v>488555</v>
      </c>
      <c r="E48" s="371">
        <v>177571</v>
      </c>
      <c r="F48" s="372">
        <v>22526</v>
      </c>
    </row>
    <row r="49" spans="1:6" ht="14.1" customHeight="1" x14ac:dyDescent="0.25">
      <c r="A49" s="374" t="s">
        <v>230</v>
      </c>
      <c r="B49" s="370">
        <v>494</v>
      </c>
      <c r="C49" s="371">
        <v>3261523</v>
      </c>
      <c r="D49" s="371">
        <v>291408</v>
      </c>
      <c r="E49" s="371">
        <v>124691</v>
      </c>
      <c r="F49" s="372">
        <v>12566</v>
      </c>
    </row>
    <row r="50" spans="1:6" ht="14.1" customHeight="1" x14ac:dyDescent="0.25">
      <c r="A50" s="374" t="s">
        <v>13</v>
      </c>
      <c r="B50" s="370">
        <v>966</v>
      </c>
      <c r="C50" s="371">
        <v>3130639</v>
      </c>
      <c r="D50" s="371">
        <v>293602</v>
      </c>
      <c r="E50" s="371">
        <v>63593</v>
      </c>
      <c r="F50" s="372">
        <v>11446</v>
      </c>
    </row>
    <row r="51" spans="1:6" ht="14.1" customHeight="1" x14ac:dyDescent="0.25">
      <c r="A51" s="374" t="s">
        <v>231</v>
      </c>
      <c r="B51" s="375">
        <v>341</v>
      </c>
      <c r="C51" s="371">
        <v>1132816</v>
      </c>
      <c r="D51" s="371">
        <v>94544</v>
      </c>
      <c r="E51" s="371">
        <v>48668</v>
      </c>
      <c r="F51" s="372">
        <v>4379</v>
      </c>
    </row>
    <row r="52" spans="1:6" ht="13.2" x14ac:dyDescent="0.25">
      <c r="A52" s="374" t="s">
        <v>232</v>
      </c>
      <c r="B52" s="370">
        <v>16</v>
      </c>
      <c r="C52" s="370">
        <v>19160</v>
      </c>
      <c r="D52" s="370">
        <v>3393</v>
      </c>
      <c r="E52" s="370">
        <v>9</v>
      </c>
      <c r="F52" s="376">
        <v>167</v>
      </c>
    </row>
    <row r="53" spans="1:6" ht="13.8" thickBot="1" x14ac:dyDescent="0.3">
      <c r="A53" s="374" t="s">
        <v>233</v>
      </c>
      <c r="B53" s="370">
        <v>18</v>
      </c>
      <c r="C53" s="370">
        <v>2278</v>
      </c>
      <c r="D53" s="370">
        <v>675</v>
      </c>
      <c r="E53" s="370">
        <v>37</v>
      </c>
      <c r="F53" s="377">
        <v>71</v>
      </c>
    </row>
    <row r="54" spans="1:6" ht="21" customHeight="1" thickTop="1" x14ac:dyDescent="0.25">
      <c r="A54" s="378" t="s">
        <v>275</v>
      </c>
      <c r="B54" s="252"/>
      <c r="C54" s="253"/>
      <c r="D54" s="253"/>
      <c r="E54" s="253"/>
      <c r="F54" s="253"/>
    </row>
    <row r="55" spans="1:6" ht="13.2" customHeight="1" x14ac:dyDescent="0.25">
      <c r="A55" s="254" t="s">
        <v>162</v>
      </c>
      <c r="B55" s="34"/>
      <c r="C55" s="36"/>
      <c r="D55" s="36"/>
      <c r="E55" s="36"/>
      <c r="F55" s="36"/>
    </row>
    <row r="56" spans="1:6" ht="15" customHeight="1" x14ac:dyDescent="0.25">
      <c r="A56" s="35"/>
      <c r="B56" s="34"/>
      <c r="C56" s="36"/>
      <c r="D56" s="36"/>
      <c r="E56" s="36"/>
      <c r="F56" s="36"/>
    </row>
    <row r="57" spans="1:6" ht="15" customHeight="1" x14ac:dyDescent="0.25">
      <c r="A57" s="35"/>
      <c r="B57" s="34"/>
      <c r="C57" s="37"/>
      <c r="D57" s="37"/>
      <c r="E57" s="37"/>
      <c r="F57" s="37"/>
    </row>
    <row r="58" spans="1:6" ht="7.5" customHeight="1" x14ac:dyDescent="0.25">
      <c r="A58" s="35"/>
      <c r="B58" s="34"/>
      <c r="C58" s="37"/>
      <c r="D58" s="37"/>
      <c r="E58" s="37"/>
      <c r="F58" s="37"/>
    </row>
    <row r="59" spans="1:6" ht="13.2" hidden="1" x14ac:dyDescent="0.25">
      <c r="A59" s="35"/>
      <c r="B59" s="34"/>
      <c r="C59" s="37"/>
      <c r="D59" s="37"/>
      <c r="E59" s="37"/>
      <c r="F59" s="37"/>
    </row>
    <row r="60" spans="1:6" ht="15" customHeight="1" x14ac:dyDescent="0.25">
      <c r="A60" s="35"/>
      <c r="B60" s="34"/>
      <c r="C60" s="37"/>
      <c r="D60" s="37"/>
      <c r="E60" s="37"/>
      <c r="F60" s="37"/>
    </row>
    <row r="61" spans="1:6" ht="13.2" x14ac:dyDescent="0.25">
      <c r="A61" s="35"/>
      <c r="B61" s="34"/>
      <c r="C61" s="37"/>
      <c r="D61" s="37"/>
      <c r="E61" s="37"/>
      <c r="F61" s="37"/>
    </row>
    <row r="62" spans="1:6" ht="39" customHeight="1" x14ac:dyDescent="0.25">
      <c r="A62" s="35"/>
      <c r="B62" s="34"/>
      <c r="C62" s="37"/>
      <c r="D62" s="37"/>
      <c r="E62" s="37"/>
      <c r="F62" s="37"/>
    </row>
    <row r="63" spans="1:6" ht="15" customHeight="1" x14ac:dyDescent="0.25">
      <c r="A63" s="35"/>
      <c r="B63" s="34"/>
      <c r="C63" s="37"/>
      <c r="D63" s="37"/>
      <c r="E63" s="37"/>
      <c r="F63" s="37"/>
    </row>
    <row r="64" spans="1:6" ht="15" customHeight="1" x14ac:dyDescent="0.25">
      <c r="A64" s="35"/>
      <c r="B64" s="34"/>
      <c r="C64" s="37"/>
      <c r="D64" s="37"/>
      <c r="E64" s="37"/>
      <c r="F64" s="37"/>
    </row>
    <row r="65" spans="1:6" ht="15" customHeight="1" x14ac:dyDescent="0.25">
      <c r="A65" s="35"/>
      <c r="B65" s="34"/>
      <c r="C65" s="37"/>
      <c r="D65" s="37"/>
      <c r="E65" s="37"/>
      <c r="F65" s="37"/>
    </row>
    <row r="66" spans="1:6" ht="15" customHeight="1" x14ac:dyDescent="0.25">
      <c r="A66" s="35"/>
      <c r="B66" s="34"/>
      <c r="C66" s="37"/>
      <c r="D66" s="37"/>
      <c r="E66" s="37"/>
      <c r="F66" s="37"/>
    </row>
    <row r="67" spans="1:6" ht="15" customHeight="1" x14ac:dyDescent="0.25">
      <c r="A67" s="35"/>
      <c r="B67" s="34"/>
      <c r="C67" s="37"/>
      <c r="D67" s="37"/>
      <c r="E67" s="37"/>
      <c r="F67" s="37"/>
    </row>
    <row r="68" spans="1:6" ht="15" customHeight="1" x14ac:dyDescent="0.25">
      <c r="A68" s="35"/>
      <c r="B68" s="34"/>
      <c r="C68" s="37"/>
      <c r="D68" s="37"/>
      <c r="E68" s="37"/>
      <c r="F68" s="37"/>
    </row>
    <row r="69" spans="1:6" ht="15" customHeight="1" x14ac:dyDescent="0.25">
      <c r="C69" s="218"/>
      <c r="D69" s="218"/>
      <c r="E69" s="218"/>
      <c r="F69" s="218"/>
    </row>
    <row r="76" spans="1:6" ht="15" customHeight="1" x14ac:dyDescent="0.25">
      <c r="C76" s="216"/>
      <c r="D76" s="216"/>
      <c r="E76" s="217"/>
    </row>
    <row r="77" spans="1:6" ht="15" customHeight="1" x14ac:dyDescent="0.25">
      <c r="C77" s="216"/>
      <c r="D77" s="216"/>
      <c r="E77" s="217"/>
    </row>
    <row r="78" spans="1:6" ht="15" customHeight="1" x14ac:dyDescent="0.25">
      <c r="C78" s="216"/>
      <c r="D78" s="216"/>
      <c r="E78" s="217"/>
    </row>
    <row r="79" spans="1:6" ht="15" customHeight="1" x14ac:dyDescent="0.25">
      <c r="C79" s="216"/>
      <c r="D79" s="216"/>
      <c r="E79" s="217"/>
    </row>
    <row r="80" spans="1:6" ht="15" customHeight="1" x14ac:dyDescent="0.25">
      <c r="C80" s="216"/>
      <c r="D80" s="216"/>
      <c r="E80" s="217"/>
    </row>
    <row r="81" spans="3:5" ht="15" customHeight="1" x14ac:dyDescent="0.25">
      <c r="C81" s="216"/>
      <c r="D81" s="216"/>
      <c r="E81" s="217"/>
    </row>
    <row r="82" spans="3:5" ht="15" customHeight="1" x14ac:dyDescent="0.25">
      <c r="C82" s="216"/>
      <c r="D82" s="216"/>
      <c r="E82" s="217"/>
    </row>
    <row r="83" spans="3:5" ht="15" customHeight="1" x14ac:dyDescent="0.25">
      <c r="C83" s="216"/>
      <c r="D83" s="216"/>
      <c r="E83" s="217"/>
    </row>
    <row r="84" spans="3:5" ht="15" customHeight="1" x14ac:dyDescent="0.25">
      <c r="C84" s="216"/>
      <c r="D84" s="216"/>
      <c r="E84" s="217"/>
    </row>
    <row r="85" spans="3:5" ht="15" customHeight="1" x14ac:dyDescent="0.25">
      <c r="C85" s="216"/>
      <c r="D85" s="216"/>
      <c r="E85" s="217"/>
    </row>
    <row r="86" spans="3:5" ht="15" customHeight="1" x14ac:dyDescent="0.25">
      <c r="C86" s="216"/>
      <c r="D86" s="216"/>
      <c r="E86" s="217"/>
    </row>
    <row r="87" spans="3:5" ht="15" customHeight="1" x14ac:dyDescent="0.25">
      <c r="C87" s="216"/>
      <c r="D87" s="216"/>
      <c r="E87" s="217"/>
    </row>
    <row r="88" spans="3:5" ht="15" customHeight="1" x14ac:dyDescent="0.25">
      <c r="C88" s="216"/>
      <c r="D88" s="216"/>
      <c r="E88" s="217"/>
    </row>
    <row r="89" spans="3:5" ht="15" customHeight="1" x14ac:dyDescent="0.25">
      <c r="C89" s="216"/>
      <c r="D89" s="216"/>
      <c r="E89" s="217"/>
    </row>
    <row r="90" spans="3:5" ht="15" customHeight="1" x14ac:dyDescent="0.25">
      <c r="C90" s="216"/>
      <c r="D90" s="216"/>
      <c r="E90" s="217"/>
    </row>
    <row r="91" spans="3:5" ht="15" customHeight="1" x14ac:dyDescent="0.25">
      <c r="C91" s="216"/>
      <c r="D91" s="216"/>
      <c r="E91" s="217"/>
    </row>
    <row r="92" spans="3:5" ht="15" customHeight="1" x14ac:dyDescent="0.25">
      <c r="C92" s="216"/>
      <c r="D92" s="216"/>
      <c r="E92" s="217"/>
    </row>
    <row r="93" spans="3:5" ht="15" customHeight="1" x14ac:dyDescent="0.25">
      <c r="C93" s="216"/>
      <c r="D93" s="216"/>
      <c r="E93" s="217"/>
    </row>
    <row r="94" spans="3:5" ht="15" customHeight="1" x14ac:dyDescent="0.25">
      <c r="D94" s="216"/>
    </row>
    <row r="97" spans="5:5" ht="15" customHeight="1" x14ac:dyDescent="0.25">
      <c r="E97" s="166"/>
    </row>
    <row r="98" spans="5:5" ht="15" customHeight="1" x14ac:dyDescent="0.25">
      <c r="E98" s="166"/>
    </row>
    <row r="99" spans="5:5" ht="15" customHeight="1" x14ac:dyDescent="0.25">
      <c r="E99" s="166"/>
    </row>
    <row r="100" spans="5:5" ht="15" customHeight="1" x14ac:dyDescent="0.25">
      <c r="E100" s="166"/>
    </row>
    <row r="101" spans="5:5" ht="15" customHeight="1" x14ac:dyDescent="0.25">
      <c r="E101" s="166"/>
    </row>
    <row r="102" spans="5:5" ht="15" customHeight="1" x14ac:dyDescent="0.25">
      <c r="E102" s="166"/>
    </row>
    <row r="103" spans="5:5" ht="15" customHeight="1" x14ac:dyDescent="0.25">
      <c r="E103" s="166"/>
    </row>
    <row r="104" spans="5:5" ht="15" customHeight="1" x14ac:dyDescent="0.25">
      <c r="E104" s="166"/>
    </row>
    <row r="105" spans="5:5" ht="15" customHeight="1" x14ac:dyDescent="0.25">
      <c r="E105" s="166"/>
    </row>
    <row r="106" spans="5:5" ht="15" customHeight="1" x14ac:dyDescent="0.25">
      <c r="E106" s="166"/>
    </row>
    <row r="107" spans="5:5" ht="15" customHeight="1" x14ac:dyDescent="0.25">
      <c r="E107" s="166"/>
    </row>
    <row r="108" spans="5:5" ht="15" customHeight="1" x14ac:dyDescent="0.25">
      <c r="E108" s="166"/>
    </row>
    <row r="109" spans="5:5" ht="15" customHeight="1" x14ac:dyDescent="0.25">
      <c r="E109" s="166"/>
    </row>
    <row r="110" spans="5:5" ht="15" customHeight="1" x14ac:dyDescent="0.25">
      <c r="E110" s="166"/>
    </row>
    <row r="111" spans="5:5" ht="15" customHeight="1" x14ac:dyDescent="0.25">
      <c r="E111" s="166"/>
    </row>
    <row r="112" spans="5:5" ht="15" customHeight="1" x14ac:dyDescent="0.25">
      <c r="E112" s="166"/>
    </row>
    <row r="113" spans="5:5" ht="15" customHeight="1" x14ac:dyDescent="0.25">
      <c r="E113" s="166"/>
    </row>
    <row r="114" spans="5:5" ht="15" customHeight="1" x14ac:dyDescent="0.25">
      <c r="E114" s="166"/>
    </row>
  </sheetData>
  <mergeCells count="4">
    <mergeCell ref="A31:F31"/>
    <mergeCell ref="A29:F29"/>
    <mergeCell ref="A1:F1"/>
    <mergeCell ref="A3:F3"/>
  </mergeCells>
  <phoneticPr fontId="11" type="noConversion"/>
  <hyperlinks>
    <hyperlink ref="A27" r:id="rId1" xr:uid="{00000000-0004-0000-0500-000000000000}"/>
    <hyperlink ref="A55" r:id="rId2" xr:uid="{00000000-0004-0000-0500-000001000000}"/>
  </hyperlinks>
  <printOptions horizontalCentered="1"/>
  <pageMargins left="0.78740157480314965" right="0.78740157480314965" top="0.59055118110236227" bottom="0.98425196850393704" header="0" footer="0"/>
  <pageSetup paperSize="9" scale="5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11">
    <pageSetUpPr fitToPage="1"/>
  </sheetPr>
  <dimension ref="A1:K24"/>
  <sheetViews>
    <sheetView showGridLines="0" view="pageBreakPreview" zoomScale="75" zoomScaleNormal="75" zoomScaleSheetLayoutView="75" workbookViewId="0">
      <selection activeCell="H36" sqref="H36"/>
    </sheetView>
  </sheetViews>
  <sheetFormatPr baseColWidth="10" defaultColWidth="11.44140625" defaultRowHeight="13.2" x14ac:dyDescent="0.25"/>
  <cols>
    <col min="1" max="1" width="85" style="165" customWidth="1"/>
    <col min="2" max="7" width="16.44140625" style="196" customWidth="1"/>
    <col min="8" max="8" width="4.6640625" style="165" customWidth="1"/>
    <col min="9" max="16384" width="11.44140625" style="165"/>
  </cols>
  <sheetData>
    <row r="1" spans="1:11" s="19" customFormat="1" ht="18" customHeight="1" x14ac:dyDescent="0.3">
      <c r="A1" s="384" t="s">
        <v>223</v>
      </c>
      <c r="B1" s="384"/>
      <c r="C1" s="384"/>
      <c r="D1" s="384"/>
      <c r="E1" s="384"/>
      <c r="F1" s="384"/>
      <c r="G1" s="384"/>
    </row>
    <row r="2" spans="1:11" ht="12.75" customHeight="1" x14ac:dyDescent="0.25">
      <c r="A2" s="7"/>
      <c r="B2" s="8"/>
      <c r="C2" s="8"/>
      <c r="D2" s="8"/>
      <c r="E2" s="8"/>
      <c r="F2" s="8"/>
      <c r="G2" s="8"/>
    </row>
    <row r="3" spans="1:11" ht="15" customHeight="1" x14ac:dyDescent="0.25">
      <c r="A3" s="394" t="s">
        <v>254</v>
      </c>
      <c r="B3" s="394"/>
      <c r="C3" s="394"/>
      <c r="D3" s="394"/>
      <c r="E3" s="394"/>
      <c r="F3" s="394"/>
      <c r="G3" s="394"/>
      <c r="H3" s="44"/>
      <c r="I3" s="44"/>
      <c r="J3" s="181"/>
    </row>
    <row r="4" spans="1:11" ht="12.75" customHeight="1" thickBot="1" x14ac:dyDescent="0.3">
      <c r="A4" s="49"/>
      <c r="B4" s="49"/>
      <c r="C4" s="49"/>
      <c r="D4" s="49"/>
      <c r="E4" s="49"/>
      <c r="F4" s="49"/>
      <c r="G4" s="211"/>
      <c r="H4" s="181"/>
      <c r="I4" s="181"/>
      <c r="J4" s="181"/>
    </row>
    <row r="5" spans="1:11" ht="30.75" customHeight="1" x14ac:dyDescent="0.25">
      <c r="A5" s="385" t="s">
        <v>68</v>
      </c>
      <c r="B5" s="407">
        <v>2019</v>
      </c>
      <c r="C5" s="408"/>
      <c r="D5" s="409"/>
      <c r="E5" s="407">
        <v>2020</v>
      </c>
      <c r="F5" s="408"/>
      <c r="G5" s="409"/>
    </row>
    <row r="6" spans="1:11" ht="37.5" customHeight="1" thickBot="1" x14ac:dyDescent="0.3">
      <c r="A6" s="410"/>
      <c r="B6" s="191" t="s">
        <v>21</v>
      </c>
      <c r="C6" s="219" t="s">
        <v>22</v>
      </c>
      <c r="D6" s="220" t="s">
        <v>23</v>
      </c>
      <c r="E6" s="191" t="s">
        <v>21</v>
      </c>
      <c r="F6" s="219" t="s">
        <v>22</v>
      </c>
      <c r="G6" s="220" t="s">
        <v>23</v>
      </c>
      <c r="H6" s="196"/>
    </row>
    <row r="7" spans="1:11" ht="18.75" customHeight="1" x14ac:dyDescent="0.25">
      <c r="A7" s="221" t="s">
        <v>83</v>
      </c>
      <c r="B7" s="302">
        <v>103.9525</v>
      </c>
      <c r="C7" s="302">
        <v>104.15266666666668</v>
      </c>
      <c r="D7" s="303">
        <v>104.05258333333335</v>
      </c>
      <c r="E7" s="302">
        <v>97.751666666666665</v>
      </c>
      <c r="F7" s="302">
        <v>102.46400000000001</v>
      </c>
      <c r="G7" s="291">
        <v>100.10783333333333</v>
      </c>
      <c r="I7" s="222"/>
      <c r="J7" s="222"/>
      <c r="K7" s="222"/>
    </row>
    <row r="8" spans="1:11" ht="12.75" customHeight="1" x14ac:dyDescent="0.25">
      <c r="A8" s="223" t="s">
        <v>84</v>
      </c>
      <c r="B8" s="291">
        <v>98.007333333333335</v>
      </c>
      <c r="C8" s="291">
        <v>103.47200000000002</v>
      </c>
      <c r="D8" s="294">
        <v>100.73966666666668</v>
      </c>
      <c r="E8" s="291">
        <v>95.60799999999999</v>
      </c>
      <c r="F8" s="291">
        <v>102.41033333333333</v>
      </c>
      <c r="G8" s="291">
        <v>99.009166666666658</v>
      </c>
      <c r="I8" s="222"/>
      <c r="J8" s="222"/>
      <c r="K8" s="222"/>
    </row>
    <row r="9" spans="1:11" ht="12.75" customHeight="1" x14ac:dyDescent="0.25">
      <c r="A9" s="223" t="s">
        <v>85</v>
      </c>
      <c r="B9" s="291">
        <v>96.353666666666655</v>
      </c>
      <c r="C9" s="291">
        <v>115.32183333333334</v>
      </c>
      <c r="D9" s="294">
        <v>105.83774999999999</v>
      </c>
      <c r="E9" s="291">
        <v>94.16449999999999</v>
      </c>
      <c r="F9" s="291">
        <v>108.51316666666666</v>
      </c>
      <c r="G9" s="291">
        <v>101.33883333333333</v>
      </c>
      <c r="I9" s="222"/>
      <c r="J9" s="222"/>
      <c r="K9" s="222"/>
    </row>
    <row r="10" spans="1:11" ht="12.75" customHeight="1" x14ac:dyDescent="0.25">
      <c r="A10" s="223" t="s">
        <v>86</v>
      </c>
      <c r="B10" s="291">
        <v>138.24950000000001</v>
      </c>
      <c r="C10" s="291">
        <v>94.011499999999998</v>
      </c>
      <c r="D10" s="294">
        <v>116.1305</v>
      </c>
      <c r="E10" s="291">
        <v>97.742000000000004</v>
      </c>
      <c r="F10" s="291">
        <v>95.06283333333333</v>
      </c>
      <c r="G10" s="291">
        <v>96.402416666666667</v>
      </c>
      <c r="I10" s="222"/>
      <c r="J10" s="222"/>
      <c r="K10" s="222"/>
    </row>
    <row r="11" spans="1:11" ht="12.75" customHeight="1" x14ac:dyDescent="0.25">
      <c r="A11" s="223" t="s">
        <v>65</v>
      </c>
      <c r="B11" s="291">
        <v>103.34999999999998</v>
      </c>
      <c r="C11" s="291">
        <v>96.935000000000002</v>
      </c>
      <c r="D11" s="294">
        <v>100.1425</v>
      </c>
      <c r="E11" s="291">
        <v>101.444</v>
      </c>
      <c r="F11" s="291">
        <v>94.91249999999998</v>
      </c>
      <c r="G11" s="291">
        <v>98.178249999999991</v>
      </c>
      <c r="I11" s="222"/>
      <c r="J11" s="222"/>
      <c r="K11" s="222"/>
    </row>
    <row r="12" spans="1:11" ht="12.75" customHeight="1" x14ac:dyDescent="0.25">
      <c r="A12" s="223" t="s">
        <v>87</v>
      </c>
      <c r="B12" s="291">
        <v>107.98583333333333</v>
      </c>
      <c r="C12" s="291">
        <v>105.70483333333334</v>
      </c>
      <c r="D12" s="294">
        <v>106.84533333333336</v>
      </c>
      <c r="E12" s="291">
        <v>106.18316666666668</v>
      </c>
      <c r="F12" s="291">
        <v>101.94616666666667</v>
      </c>
      <c r="G12" s="291">
        <v>104.06466666666668</v>
      </c>
      <c r="I12" s="222"/>
      <c r="J12" s="222"/>
      <c r="K12" s="222"/>
    </row>
    <row r="13" spans="1:11" ht="12.75" customHeight="1" x14ac:dyDescent="0.25">
      <c r="A13" s="224" t="s">
        <v>88</v>
      </c>
      <c r="B13" s="291">
        <v>103.86116666666668</v>
      </c>
      <c r="C13" s="291">
        <v>104.76683333333331</v>
      </c>
      <c r="D13" s="294">
        <v>104.31399999999998</v>
      </c>
      <c r="E13" s="291">
        <v>90.851333333333329</v>
      </c>
      <c r="F13" s="291">
        <v>94.363500000000002</v>
      </c>
      <c r="G13" s="291">
        <v>92.607416666666666</v>
      </c>
      <c r="I13" s="222"/>
      <c r="J13" s="222"/>
      <c r="K13" s="222"/>
    </row>
    <row r="14" spans="1:11" ht="12.75" customHeight="1" x14ac:dyDescent="0.25">
      <c r="A14" s="225" t="s">
        <v>66</v>
      </c>
      <c r="B14" s="291">
        <v>102.59816666666667</v>
      </c>
      <c r="C14" s="291">
        <v>108.70899999999999</v>
      </c>
      <c r="D14" s="294">
        <v>105.65358333333332</v>
      </c>
      <c r="E14" s="291">
        <v>100.47816666666667</v>
      </c>
      <c r="F14" s="291">
        <v>108.67233333333333</v>
      </c>
      <c r="G14" s="291">
        <v>104.57525</v>
      </c>
      <c r="I14" s="222"/>
      <c r="J14" s="222"/>
      <c r="K14" s="222"/>
    </row>
    <row r="15" spans="1:11" ht="12.75" customHeight="1" x14ac:dyDescent="0.25">
      <c r="A15" s="224" t="s">
        <v>89</v>
      </c>
      <c r="B15" s="291">
        <v>107.71416666666669</v>
      </c>
      <c r="C15" s="291">
        <v>111.50549999999998</v>
      </c>
      <c r="D15" s="294">
        <v>109.60983333333331</v>
      </c>
      <c r="E15" s="291">
        <v>107.96249999999999</v>
      </c>
      <c r="F15" s="291">
        <v>114.33816666666665</v>
      </c>
      <c r="G15" s="291">
        <v>111.15033333333332</v>
      </c>
      <c r="I15" s="222"/>
      <c r="J15" s="222"/>
      <c r="K15" s="222"/>
    </row>
    <row r="16" spans="1:11" ht="12.75" customHeight="1" x14ac:dyDescent="0.25">
      <c r="A16" s="226"/>
      <c r="B16" s="291"/>
      <c r="C16" s="291"/>
      <c r="D16" s="294"/>
      <c r="E16" s="291"/>
      <c r="F16" s="291"/>
      <c r="G16" s="291"/>
      <c r="I16" s="222"/>
      <c r="J16" s="222"/>
    </row>
    <row r="17" spans="1:11" ht="12.75" customHeight="1" x14ac:dyDescent="0.25">
      <c r="A17" s="68" t="s">
        <v>71</v>
      </c>
      <c r="B17" s="78">
        <v>104.66383333333333</v>
      </c>
      <c r="C17" s="78">
        <v>105.39933333333333</v>
      </c>
      <c r="D17" s="79">
        <v>105.03158333333334</v>
      </c>
      <c r="E17" s="78">
        <v>97.816666666666649</v>
      </c>
      <c r="F17" s="78">
        <v>102.32816666666666</v>
      </c>
      <c r="G17" s="78">
        <f>AVERAGE(E17:F17)</f>
        <v>100.07241666666665</v>
      </c>
      <c r="I17" s="222"/>
      <c r="J17" s="222"/>
      <c r="K17" s="222"/>
    </row>
    <row r="18" spans="1:11" ht="12.75" customHeight="1" x14ac:dyDescent="0.25">
      <c r="A18" s="94"/>
      <c r="B18" s="78"/>
      <c r="C18" s="78"/>
      <c r="D18" s="294"/>
      <c r="E18" s="78"/>
      <c r="F18" s="78"/>
      <c r="G18" s="291"/>
      <c r="I18" s="222"/>
      <c r="J18" s="222"/>
    </row>
    <row r="19" spans="1:11" ht="12.75" customHeight="1" x14ac:dyDescent="0.25">
      <c r="A19" s="178"/>
      <c r="B19" s="291"/>
      <c r="C19" s="291"/>
      <c r="D19" s="294"/>
      <c r="E19" s="291"/>
      <c r="F19" s="291"/>
      <c r="G19" s="291"/>
      <c r="I19" s="222"/>
      <c r="J19" s="222"/>
    </row>
    <row r="20" spans="1:11" ht="12.75" customHeight="1" x14ac:dyDescent="0.25">
      <c r="A20" s="70" t="s">
        <v>72</v>
      </c>
      <c r="B20" s="78">
        <v>97.495166666666663</v>
      </c>
      <c r="C20" s="78">
        <v>106.14666666666665</v>
      </c>
      <c r="D20" s="79">
        <v>101.82091666666666</v>
      </c>
      <c r="E20" s="78">
        <v>84.658333333333331</v>
      </c>
      <c r="F20" s="78">
        <v>101.629</v>
      </c>
      <c r="G20" s="78">
        <v>93.143666666666661</v>
      </c>
      <c r="I20" s="222"/>
      <c r="J20" s="222"/>
      <c r="K20" s="222"/>
    </row>
    <row r="21" spans="1:11" ht="12.75" customHeight="1" x14ac:dyDescent="0.25">
      <c r="A21" s="71"/>
      <c r="B21" s="78"/>
      <c r="C21" s="78"/>
      <c r="D21" s="294"/>
      <c r="E21" s="78"/>
      <c r="F21" s="78"/>
      <c r="G21" s="291"/>
      <c r="I21" s="222"/>
      <c r="J21" s="222"/>
    </row>
    <row r="22" spans="1:11" ht="12.75" customHeight="1" thickBot="1" x14ac:dyDescent="0.3">
      <c r="A22" s="102" t="s">
        <v>73</v>
      </c>
      <c r="B22" s="104">
        <v>107.71516666666666</v>
      </c>
      <c r="C22" s="104">
        <v>104.176</v>
      </c>
      <c r="D22" s="104">
        <f>AVERAGE(B22:C22)</f>
        <v>105.94558333333333</v>
      </c>
      <c r="E22" s="104">
        <v>91.660666666666657</v>
      </c>
      <c r="F22" s="104">
        <v>100.80916666666666</v>
      </c>
      <c r="G22" s="104">
        <f>AVERAGE(E22:F22)</f>
        <v>96.234916666666663</v>
      </c>
      <c r="I22" s="222"/>
      <c r="J22" s="222"/>
    </row>
    <row r="23" spans="1:11" ht="12.75" customHeight="1" x14ac:dyDescent="0.25">
      <c r="A23" s="227" t="s">
        <v>24</v>
      </c>
      <c r="B23" s="228"/>
      <c r="C23" s="228"/>
      <c r="D23" s="228"/>
      <c r="E23" s="228"/>
      <c r="F23" s="228"/>
      <c r="G23" s="228"/>
      <c r="I23" s="222"/>
      <c r="J23" s="222"/>
    </row>
    <row r="24" spans="1:11" ht="12.75" customHeight="1" x14ac:dyDescent="0.25">
      <c r="A24" s="148" t="s">
        <v>69</v>
      </c>
      <c r="B24" s="162"/>
      <c r="C24" s="162"/>
      <c r="D24" s="163"/>
      <c r="E24" s="162"/>
      <c r="F24" s="162"/>
      <c r="G24" s="163"/>
      <c r="I24" s="222"/>
      <c r="J24" s="222"/>
    </row>
  </sheetData>
  <mergeCells count="5">
    <mergeCell ref="A1:G1"/>
    <mergeCell ref="B5:D5"/>
    <mergeCell ref="E5:G5"/>
    <mergeCell ref="A5:A6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2">
    <pageSetUpPr fitToPage="1"/>
  </sheetPr>
  <dimension ref="A1:J25"/>
  <sheetViews>
    <sheetView showGridLines="0" view="pageBreakPreview" zoomScale="75" zoomScaleNormal="75" zoomScaleSheetLayoutView="75" workbookViewId="0">
      <selection activeCell="H36" sqref="H36"/>
    </sheetView>
  </sheetViews>
  <sheetFormatPr baseColWidth="10" defaultColWidth="11.44140625" defaultRowHeight="13.2" x14ac:dyDescent="0.25"/>
  <cols>
    <col min="1" max="1" width="50.33203125" style="9" customWidth="1"/>
    <col min="2" max="4" width="24.6640625" style="4" customWidth="1"/>
    <col min="5" max="7" width="14.6640625" style="4" customWidth="1"/>
    <col min="8" max="16384" width="11.44140625" style="9"/>
  </cols>
  <sheetData>
    <row r="1" spans="1:10" s="19" customFormat="1" ht="18" customHeight="1" x14ac:dyDescent="0.3">
      <c r="A1" s="384" t="s">
        <v>223</v>
      </c>
      <c r="B1" s="384"/>
      <c r="C1" s="384"/>
      <c r="D1" s="384"/>
      <c r="E1" s="24"/>
      <c r="F1" s="24"/>
      <c r="G1" s="24"/>
    </row>
    <row r="2" spans="1:10" ht="12.75" customHeight="1" x14ac:dyDescent="0.25">
      <c r="A2" s="7"/>
      <c r="B2" s="8"/>
      <c r="C2" s="8"/>
      <c r="D2" s="8"/>
      <c r="E2" s="8"/>
      <c r="F2" s="8"/>
      <c r="G2" s="8"/>
    </row>
    <row r="3" spans="1:10" ht="15" customHeight="1" x14ac:dyDescent="0.25">
      <c r="A3" s="394" t="s">
        <v>255</v>
      </c>
      <c r="B3" s="394"/>
      <c r="C3" s="394"/>
      <c r="D3" s="394"/>
      <c r="E3" s="44"/>
      <c r="F3" s="44"/>
      <c r="G3" s="44"/>
      <c r="H3" s="44"/>
      <c r="I3" s="44"/>
      <c r="J3" s="12"/>
    </row>
    <row r="4" spans="1:10" s="3" customFormat="1" ht="15" customHeight="1" x14ac:dyDescent="0.25">
      <c r="A4" s="394" t="s">
        <v>163</v>
      </c>
      <c r="B4" s="394"/>
      <c r="C4" s="394"/>
      <c r="D4" s="394"/>
      <c r="E4" s="20"/>
      <c r="F4" s="20"/>
      <c r="G4" s="20"/>
    </row>
    <row r="5" spans="1:10" ht="12.75" customHeight="1" thickBot="1" x14ac:dyDescent="0.3">
      <c r="A5" s="49"/>
      <c r="B5" s="49"/>
      <c r="C5" s="49"/>
      <c r="D5" s="49"/>
      <c r="E5" s="20"/>
      <c r="F5" s="20"/>
      <c r="G5" s="38"/>
      <c r="H5" s="12"/>
      <c r="I5" s="12"/>
      <c r="J5" s="12"/>
    </row>
    <row r="6" spans="1:10" ht="25.5" customHeight="1" x14ac:dyDescent="0.25">
      <c r="A6" s="411" t="s">
        <v>68</v>
      </c>
      <c r="B6" s="412" t="s">
        <v>276</v>
      </c>
      <c r="C6" s="413"/>
      <c r="D6" s="414"/>
      <c r="E6" s="9"/>
      <c r="F6" s="9"/>
      <c r="G6" s="9"/>
    </row>
    <row r="7" spans="1:10" ht="28.5" customHeight="1" thickBot="1" x14ac:dyDescent="0.3">
      <c r="A7" s="410"/>
      <c r="B7" s="76" t="s">
        <v>21</v>
      </c>
      <c r="C7" s="75" t="s">
        <v>22</v>
      </c>
      <c r="D7" s="77" t="s">
        <v>23</v>
      </c>
      <c r="F7" s="9"/>
      <c r="G7" s="9"/>
    </row>
    <row r="8" spans="1:10" ht="26.4" x14ac:dyDescent="0.25">
      <c r="A8" s="95" t="s">
        <v>83</v>
      </c>
      <c r="B8" s="61">
        <f>('6.7.1'!E7-'6.7.1'!B7)*100/'6.7.1'!B7</f>
        <v>-5.965064171937505</v>
      </c>
      <c r="C8" s="61">
        <f>('6.7.1'!F7-'6.7.1'!C7)*100/'6.7.1'!C7</f>
        <v>-1.6213379078148065</v>
      </c>
      <c r="D8" s="62">
        <f>('6.7.1'!G7-'6.7.1'!D7)*100/'6.7.1'!D7</f>
        <v>-3.7911120258907678</v>
      </c>
      <c r="E8" s="9"/>
      <c r="F8" s="9"/>
      <c r="G8" s="9"/>
    </row>
    <row r="9" spans="1:10" ht="26.4" x14ac:dyDescent="0.25">
      <c r="A9" s="95" t="s">
        <v>84</v>
      </c>
      <c r="B9" s="63">
        <f>('6.7.1'!E8-'6.7.1'!B8)*100/'6.7.1'!B8</f>
        <v>-2.448116127364631</v>
      </c>
      <c r="C9" s="63">
        <f>('6.7.1'!F8-'6.7.1'!C8)*100/'6.7.1'!C8</f>
        <v>-1.0260424720375518</v>
      </c>
      <c r="D9" s="64">
        <f>('6.7.1'!G8-'6.7.1'!D8)*100/'6.7.1'!D8</f>
        <v>-1.7177940500101123</v>
      </c>
      <c r="E9" s="9"/>
      <c r="F9" s="9"/>
      <c r="G9" s="9"/>
    </row>
    <row r="10" spans="1:10" x14ac:dyDescent="0.25">
      <c r="A10" s="95" t="s">
        <v>85</v>
      </c>
      <c r="B10" s="63">
        <f>('6.7.1'!E9-'6.7.1'!B9)*100/'6.7.1'!B9</f>
        <v>-2.2720117898990164</v>
      </c>
      <c r="C10" s="63">
        <f>('6.7.1'!F9-'6.7.1'!C9)*100/'6.7.1'!C9</f>
        <v>-5.9040569074084104</v>
      </c>
      <c r="D10" s="64">
        <f>('6.7.1'!G9-'6.7.1'!D9)*100/'6.7.1'!D9</f>
        <v>-4.2507674876560202</v>
      </c>
      <c r="E10" s="9"/>
      <c r="F10" s="9"/>
      <c r="G10" s="9"/>
    </row>
    <row r="11" spans="1:10" x14ac:dyDescent="0.25">
      <c r="A11" s="95" t="s">
        <v>86</v>
      </c>
      <c r="B11" s="63">
        <f>('6.7.1'!E10-'6.7.1'!B10)*100/'6.7.1'!B10</f>
        <v>-29.300286800313931</v>
      </c>
      <c r="C11" s="63">
        <f>('6.7.1'!F10-'6.7.1'!C10)*100/'6.7.1'!C10</f>
        <v>1.1183029026590705</v>
      </c>
      <c r="D11" s="64">
        <f>('6.7.1'!G10-'6.7.1'!D10)*100/'6.7.1'!D10</f>
        <v>-16.987857051621521</v>
      </c>
      <c r="E11" s="9"/>
      <c r="F11" s="9"/>
      <c r="G11" s="9"/>
    </row>
    <row r="12" spans="1:10" ht="18" customHeight="1" x14ac:dyDescent="0.25">
      <c r="A12" s="95" t="s">
        <v>65</v>
      </c>
      <c r="B12" s="63">
        <f>('6.7.1'!E11-'6.7.1'!B11)*100/'6.7.1'!B11</f>
        <v>-1.8442186744073323</v>
      </c>
      <c r="C12" s="63">
        <f>('6.7.1'!F11-'6.7.1'!C11)*100/'6.7.1'!C11</f>
        <v>-2.0864496827771415</v>
      </c>
      <c r="D12" s="64">
        <f>('6.7.1'!G11-'6.7.1'!D11)*100/'6.7.1'!D11</f>
        <v>-1.9614549267294175</v>
      </c>
      <c r="E12" s="9"/>
      <c r="F12" s="9"/>
      <c r="G12" s="9"/>
    </row>
    <row r="13" spans="1:10" ht="26.4" x14ac:dyDescent="0.25">
      <c r="A13" s="95" t="s">
        <v>87</v>
      </c>
      <c r="B13" s="63">
        <f>('6.7.1'!E12-'6.7.1'!B12)*100/'6.7.1'!B12</f>
        <v>-1.6693547764752965</v>
      </c>
      <c r="C13" s="63">
        <f>('6.7.1'!F12-'6.7.1'!C12)*100/'6.7.1'!C12</f>
        <v>-3.5558134364716878</v>
      </c>
      <c r="D13" s="64">
        <f>('6.7.1'!G12-'6.7.1'!D12)*100/'6.7.1'!D12</f>
        <v>-2.6025157860583601</v>
      </c>
      <c r="E13" s="9"/>
      <c r="F13" s="9"/>
      <c r="G13" s="9"/>
    </row>
    <row r="14" spans="1:10" ht="26.4" x14ac:dyDescent="0.25">
      <c r="A14" s="96" t="s">
        <v>88</v>
      </c>
      <c r="B14" s="63">
        <f>('6.7.1'!E13-'6.7.1'!B13)*100/'6.7.1'!B13</f>
        <v>-12.52617677123469</v>
      </c>
      <c r="C14" s="63">
        <f>('6.7.1'!F13-'6.7.1'!C13)*100/'6.7.1'!C13</f>
        <v>-9.9299873846843791</v>
      </c>
      <c r="D14" s="64">
        <f>('6.7.1'!G13-'6.7.1'!D13)*100/'6.7.1'!D13</f>
        <v>-11.222446971004194</v>
      </c>
      <c r="E14" s="9"/>
      <c r="F14" s="9"/>
      <c r="G14" s="9"/>
    </row>
    <row r="15" spans="1:10" x14ac:dyDescent="0.25">
      <c r="A15" s="97" t="s">
        <v>66</v>
      </c>
      <c r="B15" s="63">
        <f>('6.7.1'!E14-'6.7.1'!B14)*100/'6.7.1'!B14</f>
        <v>-2.0663137255539046</v>
      </c>
      <c r="C15" s="63">
        <f>('6.7.1'!F14-'6.7.1'!C14)*100/'6.7.1'!C14</f>
        <v>-3.3729191388626283E-2</v>
      </c>
      <c r="D15" s="64">
        <f>('6.7.1'!G14-'6.7.1'!D14)*100/'6.7.1'!D14</f>
        <v>-1.0206311033779285</v>
      </c>
      <c r="E15" s="9"/>
      <c r="F15" s="9"/>
      <c r="G15" s="9"/>
    </row>
    <row r="16" spans="1:10" x14ac:dyDescent="0.25">
      <c r="A16" s="96" t="s">
        <v>89</v>
      </c>
      <c r="B16" s="63">
        <f>('6.7.1'!E15-'6.7.1'!B15)*100/'6.7.1'!B15</f>
        <v>0.2305484422506848</v>
      </c>
      <c r="C16" s="63">
        <f>('6.7.1'!F15-'6.7.1'!C15)*100/'6.7.1'!C15</f>
        <v>2.5403829108579115</v>
      </c>
      <c r="D16" s="64">
        <f>('6.7.1'!G15-'6.7.1'!D15)*100/'6.7.1'!D15</f>
        <v>1.4054395971164468</v>
      </c>
      <c r="E16" s="9"/>
      <c r="F16" s="9"/>
      <c r="G16" s="9"/>
    </row>
    <row r="17" spans="1:9" ht="12.75" customHeight="1" x14ac:dyDescent="0.25">
      <c r="A17" s="50"/>
      <c r="B17" s="63"/>
      <c r="C17" s="63"/>
      <c r="D17" s="64"/>
      <c r="E17" s="9"/>
      <c r="F17" s="9"/>
      <c r="G17" s="9"/>
    </row>
    <row r="18" spans="1:9" ht="12.75" customHeight="1" x14ac:dyDescent="0.25">
      <c r="A18" s="68" t="s">
        <v>71</v>
      </c>
      <c r="B18" s="78">
        <f>('6.7.1'!E17-'6.7.1'!B17)*100/'6.7.1'!B17</f>
        <v>-6.5420560747663687</v>
      </c>
      <c r="C18" s="78">
        <f>('6.7.1'!F17-'6.7.1'!C17)*100/'6.7.1'!C17</f>
        <v>-2.9138387972093467</v>
      </c>
      <c r="D18" s="379">
        <f>('6.7.1'!G17-'6.7.1'!D17)*100/'6.7.1'!D17</f>
        <v>-4.7215956470236549</v>
      </c>
      <c r="E18" s="9"/>
      <c r="F18" s="9"/>
      <c r="G18" s="9"/>
    </row>
    <row r="19" spans="1:9" ht="12.75" customHeight="1" x14ac:dyDescent="0.25">
      <c r="A19" s="94"/>
      <c r="B19" s="63"/>
      <c r="C19" s="78"/>
      <c r="D19" s="64"/>
      <c r="E19" s="9"/>
      <c r="F19" s="9"/>
      <c r="G19" s="9"/>
    </row>
    <row r="20" spans="1:9" ht="12.75" customHeight="1" x14ac:dyDescent="0.25">
      <c r="A20" s="54"/>
      <c r="B20" s="63"/>
      <c r="C20" s="65"/>
      <c r="D20" s="64"/>
      <c r="E20" s="9"/>
      <c r="F20" s="9"/>
      <c r="G20" s="9"/>
    </row>
    <row r="21" spans="1:9" ht="12.75" customHeight="1" x14ac:dyDescent="0.25">
      <c r="A21" s="70" t="s">
        <v>72</v>
      </c>
      <c r="B21" s="69">
        <f>('6.7.1'!E20-'6.7.1'!B20)*100/'6.7.1'!B20</f>
        <v>-13.166635610996099</v>
      </c>
      <c r="C21" s="69">
        <f>('6.7.1'!F20-'6.7.1'!C20)*100/'6.7.1'!C20</f>
        <v>-4.256060796382342</v>
      </c>
      <c r="D21" s="379">
        <f>('6.7.1'!G20-'6.7.1'!D20)*100/'6.7.1'!D20</f>
        <v>-8.5220702033226647</v>
      </c>
      <c r="E21" s="9"/>
      <c r="F21" s="9"/>
      <c r="G21" s="9"/>
    </row>
    <row r="22" spans="1:9" ht="12.75" customHeight="1" x14ac:dyDescent="0.25">
      <c r="A22" s="71"/>
      <c r="B22" s="63"/>
      <c r="C22" s="69"/>
      <c r="D22" s="64"/>
      <c r="E22" s="9"/>
      <c r="F22" s="9"/>
      <c r="G22" s="9"/>
    </row>
    <row r="23" spans="1:9" ht="12.75" customHeight="1" thickBot="1" x14ac:dyDescent="0.3">
      <c r="A23" s="102" t="s">
        <v>73</v>
      </c>
      <c r="B23" s="116">
        <f>('6.7.1'!E22-'6.7.1'!B22)*100/'6.7.1'!B22</f>
        <v>-14.90458632411716</v>
      </c>
      <c r="C23" s="116">
        <f>('6.7.1'!F22-'6.7.1'!C22)*100/'6.7.1'!C22</f>
        <v>-3.2318704244099852</v>
      </c>
      <c r="D23" s="117">
        <f>('6.7.1'!G22-'6.7.1'!D22)*100/'6.7.1'!D22</f>
        <v>-9.1657116428480983</v>
      </c>
      <c r="E23" s="9"/>
      <c r="F23" s="9"/>
      <c r="G23" s="9"/>
    </row>
    <row r="24" spans="1:9" ht="22.5" customHeight="1" x14ac:dyDescent="0.25">
      <c r="A24" s="73" t="s">
        <v>24</v>
      </c>
      <c r="B24" s="74"/>
      <c r="C24" s="74"/>
      <c r="D24" s="74"/>
      <c r="E24" s="15"/>
      <c r="F24" s="15"/>
      <c r="G24" s="15"/>
    </row>
    <row r="25" spans="1:9" ht="12.75" customHeight="1" x14ac:dyDescent="0.25">
      <c r="A25" s="17" t="s">
        <v>69</v>
      </c>
      <c r="B25" s="1"/>
      <c r="C25" s="16"/>
      <c r="D25" s="16"/>
      <c r="E25" s="1"/>
      <c r="F25" s="1"/>
      <c r="G25" s="16"/>
      <c r="I25" s="18"/>
    </row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611">
    <pageSetUpPr fitToPage="1"/>
  </sheetPr>
  <dimension ref="A1:L30"/>
  <sheetViews>
    <sheetView showGridLines="0" view="pageBreakPreview" zoomScale="75" zoomScaleNormal="75" zoomScaleSheetLayoutView="75" workbookViewId="0">
      <selection activeCell="H36" sqref="H36"/>
    </sheetView>
  </sheetViews>
  <sheetFormatPr baseColWidth="10" defaultColWidth="11.44140625" defaultRowHeight="13.2" x14ac:dyDescent="0.25"/>
  <cols>
    <col min="1" max="1" width="75" style="9" customWidth="1"/>
    <col min="2" max="7" width="14.6640625" style="9" customWidth="1"/>
    <col min="8" max="8" width="8.44140625" style="9" customWidth="1"/>
    <col min="9" max="16384" width="11.44140625" style="9"/>
  </cols>
  <sheetData>
    <row r="1" spans="1:11" s="19" customFormat="1" ht="18" customHeight="1" x14ac:dyDescent="0.3">
      <c r="A1" s="384" t="s">
        <v>223</v>
      </c>
      <c r="B1" s="384"/>
      <c r="C1" s="384"/>
      <c r="D1" s="384"/>
      <c r="E1" s="384"/>
      <c r="F1" s="384"/>
      <c r="G1" s="384"/>
    </row>
    <row r="2" spans="1:11" ht="12.75" customHeight="1" x14ac:dyDescent="0.25">
      <c r="A2" s="7"/>
      <c r="B2" s="8"/>
      <c r="C2" s="8"/>
      <c r="D2" s="8"/>
      <c r="E2" s="8"/>
      <c r="F2" s="8"/>
      <c r="G2" s="8"/>
    </row>
    <row r="3" spans="1:11" ht="15" customHeight="1" x14ac:dyDescent="0.25">
      <c r="A3" s="394" t="s">
        <v>256</v>
      </c>
      <c r="B3" s="394"/>
      <c r="C3" s="394"/>
      <c r="D3" s="394"/>
      <c r="E3" s="394"/>
      <c r="F3" s="394"/>
      <c r="G3" s="394"/>
      <c r="H3" s="44"/>
      <c r="I3" s="44"/>
      <c r="J3" s="12"/>
    </row>
    <row r="4" spans="1:11" ht="12.75" customHeight="1" thickBot="1" x14ac:dyDescent="0.3">
      <c r="A4" s="49"/>
      <c r="B4" s="49"/>
      <c r="C4" s="49"/>
      <c r="D4" s="49"/>
      <c r="E4" s="49"/>
      <c r="F4" s="49"/>
      <c r="G4" s="56"/>
      <c r="H4" s="12"/>
      <c r="I4" s="12"/>
      <c r="J4" s="12"/>
    </row>
    <row r="5" spans="1:11" ht="27" customHeight="1" x14ac:dyDescent="0.25">
      <c r="A5" s="411" t="s">
        <v>68</v>
      </c>
      <c r="B5" s="415">
        <v>2019</v>
      </c>
      <c r="C5" s="416"/>
      <c r="D5" s="417"/>
      <c r="E5" s="415">
        <v>2020</v>
      </c>
      <c r="F5" s="416"/>
      <c r="G5" s="417"/>
    </row>
    <row r="6" spans="1:11" ht="29.25" customHeight="1" thickBot="1" x14ac:dyDescent="0.3">
      <c r="A6" s="410"/>
      <c r="B6" s="76" t="s">
        <v>21</v>
      </c>
      <c r="C6" s="75" t="s">
        <v>22</v>
      </c>
      <c r="D6" s="77" t="s">
        <v>23</v>
      </c>
      <c r="E6" s="76" t="s">
        <v>21</v>
      </c>
      <c r="F6" s="75" t="s">
        <v>22</v>
      </c>
      <c r="G6" s="77" t="s">
        <v>23</v>
      </c>
      <c r="H6" s="44"/>
    </row>
    <row r="7" spans="1:11" ht="24" customHeight="1" x14ac:dyDescent="0.25">
      <c r="A7" s="115" t="s">
        <v>83</v>
      </c>
      <c r="B7" s="285">
        <v>104.42216666666667</v>
      </c>
      <c r="C7" s="285">
        <v>109.39733333333334</v>
      </c>
      <c r="D7" s="110">
        <v>106.90975000000002</v>
      </c>
      <c r="E7" s="285">
        <v>111.42900000000002</v>
      </c>
      <c r="F7" s="285">
        <v>108.37766666666668</v>
      </c>
      <c r="G7" s="110">
        <v>109.90333333333335</v>
      </c>
      <c r="H7" s="44"/>
      <c r="I7" s="33"/>
      <c r="J7" s="33"/>
      <c r="K7" s="33"/>
    </row>
    <row r="8" spans="1:11" ht="12.75" customHeight="1" x14ac:dyDescent="0.25">
      <c r="A8" s="115" t="s">
        <v>84</v>
      </c>
      <c r="B8" s="65">
        <v>106.65016666666668</v>
      </c>
      <c r="C8" s="65">
        <v>106.74583333333334</v>
      </c>
      <c r="D8" s="66">
        <v>106.69799999999999</v>
      </c>
      <c r="E8" s="65">
        <v>107.47566666666667</v>
      </c>
      <c r="F8" s="65">
        <v>107.05516666666666</v>
      </c>
      <c r="G8" s="66">
        <v>107.26541666666667</v>
      </c>
      <c r="H8" s="44"/>
      <c r="I8" s="33"/>
      <c r="J8" s="33"/>
      <c r="K8" s="33"/>
    </row>
    <row r="9" spans="1:11" ht="12.75" customHeight="1" x14ac:dyDescent="0.25">
      <c r="A9" s="115" t="s">
        <v>85</v>
      </c>
      <c r="B9" s="65">
        <v>99.341499999999996</v>
      </c>
      <c r="C9" s="65">
        <v>100.358</v>
      </c>
      <c r="D9" s="66">
        <v>99.849750000000014</v>
      </c>
      <c r="E9" s="65">
        <v>101.3605</v>
      </c>
      <c r="F9" s="65">
        <v>100.17183333333332</v>
      </c>
      <c r="G9" s="66">
        <v>100.76616666666666</v>
      </c>
      <c r="H9" s="44"/>
      <c r="I9" s="33"/>
      <c r="J9" s="33"/>
      <c r="K9" s="33"/>
    </row>
    <row r="10" spans="1:11" ht="12.75" customHeight="1" x14ac:dyDescent="0.25">
      <c r="A10" s="115" t="s">
        <v>86</v>
      </c>
      <c r="B10" s="65">
        <v>84.459166666666661</v>
      </c>
      <c r="C10" s="65">
        <v>82.228166666666667</v>
      </c>
      <c r="D10" s="66">
        <v>83.343666666666678</v>
      </c>
      <c r="E10" s="65">
        <v>80.098666666666659</v>
      </c>
      <c r="F10" s="65">
        <v>84.41449999999999</v>
      </c>
      <c r="G10" s="66">
        <v>82.256583333333325</v>
      </c>
      <c r="H10" s="44"/>
      <c r="I10" s="33"/>
      <c r="J10" s="33"/>
      <c r="K10" s="33"/>
    </row>
    <row r="11" spans="1:11" ht="12.75" customHeight="1" x14ac:dyDescent="0.25">
      <c r="A11" s="115" t="s">
        <v>65</v>
      </c>
      <c r="B11" s="65">
        <v>99.923000000000002</v>
      </c>
      <c r="C11" s="65">
        <v>99.851333333333329</v>
      </c>
      <c r="D11" s="66">
        <v>99.887166666666658</v>
      </c>
      <c r="E11" s="65">
        <v>100.77116666666666</v>
      </c>
      <c r="F11" s="65">
        <v>100.92566666666666</v>
      </c>
      <c r="G11" s="66">
        <v>100.84841666666665</v>
      </c>
      <c r="H11" s="44"/>
      <c r="I11" s="33"/>
      <c r="J11" s="33"/>
      <c r="K11" s="33"/>
    </row>
    <row r="12" spans="1:11" ht="12.75" customHeight="1" x14ac:dyDescent="0.25">
      <c r="A12" s="115" t="s">
        <v>87</v>
      </c>
      <c r="B12" s="65">
        <v>101.88916666666665</v>
      </c>
      <c r="C12" s="65">
        <v>102.24566666666665</v>
      </c>
      <c r="D12" s="66">
        <v>102.06741666666666</v>
      </c>
      <c r="E12" s="65">
        <v>104.09116666666665</v>
      </c>
      <c r="F12" s="65">
        <v>104.38283333333334</v>
      </c>
      <c r="G12" s="66">
        <v>104.23699999999999</v>
      </c>
      <c r="H12" s="44"/>
      <c r="I12" s="33"/>
      <c r="J12" s="33"/>
      <c r="K12" s="33"/>
    </row>
    <row r="13" spans="1:11" ht="12.75" customHeight="1" x14ac:dyDescent="0.25">
      <c r="A13" s="118" t="s">
        <v>88</v>
      </c>
      <c r="B13" s="65">
        <v>102.59249999999999</v>
      </c>
      <c r="C13" s="65">
        <v>102.80066666666666</v>
      </c>
      <c r="D13" s="66">
        <v>102.69658333333332</v>
      </c>
      <c r="E13" s="65">
        <v>103.47233333333332</v>
      </c>
      <c r="F13" s="65">
        <v>103.587</v>
      </c>
      <c r="G13" s="66">
        <v>103.52966666666666</v>
      </c>
      <c r="H13" s="44"/>
      <c r="I13" s="33"/>
      <c r="J13" s="33"/>
      <c r="K13" s="33"/>
    </row>
    <row r="14" spans="1:11" ht="12.75" customHeight="1" x14ac:dyDescent="0.25">
      <c r="A14" s="119" t="s">
        <v>66</v>
      </c>
      <c r="B14" s="65">
        <v>101.71283333333334</v>
      </c>
      <c r="C14" s="65">
        <v>102.11849999999998</v>
      </c>
      <c r="D14" s="66">
        <v>101.91566666666665</v>
      </c>
      <c r="E14" s="65">
        <v>104.07899999999999</v>
      </c>
      <c r="F14" s="65">
        <v>105.21316666666667</v>
      </c>
      <c r="G14" s="66">
        <v>104.64608333333334</v>
      </c>
      <c r="H14" s="44"/>
      <c r="I14" s="33"/>
      <c r="J14" s="33"/>
      <c r="K14" s="33"/>
    </row>
    <row r="15" spans="1:11" ht="12.75" customHeight="1" x14ac:dyDescent="0.25">
      <c r="A15" s="118" t="s">
        <v>89</v>
      </c>
      <c r="B15" s="65">
        <v>100.22633333333333</v>
      </c>
      <c r="C15" s="65">
        <v>99.629166666666663</v>
      </c>
      <c r="D15" s="66">
        <v>99.927749999999989</v>
      </c>
      <c r="E15" s="65">
        <v>100.53033333333333</v>
      </c>
      <c r="F15" s="65">
        <v>100.57783333333333</v>
      </c>
      <c r="G15" s="66">
        <v>100.55408333333332</v>
      </c>
      <c r="H15" s="44"/>
      <c r="I15" s="33"/>
      <c r="J15" s="33"/>
      <c r="K15" s="33"/>
    </row>
    <row r="16" spans="1:11" ht="12.75" customHeight="1" x14ac:dyDescent="0.25">
      <c r="A16" s="112"/>
      <c r="B16" s="380"/>
      <c r="C16" s="65"/>
      <c r="D16" s="65"/>
      <c r="E16" s="65"/>
      <c r="F16" s="65"/>
      <c r="G16" s="66"/>
      <c r="H16" s="44"/>
      <c r="I16" s="33"/>
      <c r="J16" s="33"/>
      <c r="K16" s="33"/>
    </row>
    <row r="17" spans="1:12" ht="12.75" customHeight="1" x14ac:dyDescent="0.25">
      <c r="A17" s="120" t="s">
        <v>71</v>
      </c>
      <c r="B17" s="78">
        <v>100.07916666666665</v>
      </c>
      <c r="C17" s="78">
        <v>101.14416666666666</v>
      </c>
      <c r="D17" s="79">
        <f>AVERAGE(B17:C17)</f>
        <v>100.61166666666665</v>
      </c>
      <c r="E17" s="78">
        <v>102.096</v>
      </c>
      <c r="F17" s="78">
        <v>102.02283333333334</v>
      </c>
      <c r="G17" s="79">
        <f>AVERAGE(E17:F17)</f>
        <v>102.05941666666666</v>
      </c>
      <c r="H17" s="44"/>
      <c r="I17" s="33"/>
      <c r="J17" s="33"/>
      <c r="K17" s="33"/>
    </row>
    <row r="18" spans="1:12" ht="12.75" customHeight="1" x14ac:dyDescent="0.25">
      <c r="A18" s="121"/>
      <c r="B18" s="78"/>
      <c r="C18" s="78"/>
      <c r="D18" s="66"/>
      <c r="E18" s="78"/>
      <c r="F18" s="78"/>
      <c r="G18" s="66"/>
      <c r="H18" s="44"/>
      <c r="I18" s="33"/>
      <c r="J18" s="33"/>
      <c r="K18" s="33"/>
    </row>
    <row r="19" spans="1:12" ht="12.75" customHeight="1" x14ac:dyDescent="0.25">
      <c r="A19" s="115" t="s">
        <v>90</v>
      </c>
      <c r="B19" s="65">
        <v>101.22966666666666</v>
      </c>
      <c r="C19" s="65">
        <v>101.16149999999999</v>
      </c>
      <c r="D19" s="66">
        <v>101.19558333333333</v>
      </c>
      <c r="E19" s="65">
        <v>102.76866666666668</v>
      </c>
      <c r="F19" s="65">
        <v>103.16549999999999</v>
      </c>
      <c r="G19" s="66">
        <v>102.96708333333333</v>
      </c>
      <c r="H19" s="44"/>
      <c r="I19" s="33"/>
      <c r="J19" s="33"/>
      <c r="K19" s="33"/>
    </row>
    <row r="20" spans="1:12" ht="12.75" customHeight="1" x14ac:dyDescent="0.25">
      <c r="A20" s="115" t="s">
        <v>67</v>
      </c>
      <c r="B20" s="65">
        <v>107.79616666666668</v>
      </c>
      <c r="C20" s="65">
        <v>107.41800000000001</v>
      </c>
      <c r="D20" s="66">
        <v>107.60708333333334</v>
      </c>
      <c r="E20" s="65">
        <v>108.26483333333333</v>
      </c>
      <c r="F20" s="65">
        <v>107.66733333333333</v>
      </c>
      <c r="G20" s="66">
        <v>107.96608333333333</v>
      </c>
      <c r="H20" s="44"/>
      <c r="I20" s="33"/>
      <c r="J20" s="33"/>
      <c r="K20" s="33"/>
      <c r="L20" s="290"/>
    </row>
    <row r="21" spans="1:12" ht="12.75" customHeight="1" x14ac:dyDescent="0.25">
      <c r="A21" s="115" t="s">
        <v>92</v>
      </c>
      <c r="B21" s="65">
        <v>110.16616666666665</v>
      </c>
      <c r="C21" s="65">
        <v>110.20266666666667</v>
      </c>
      <c r="D21" s="66">
        <v>110.18441666666665</v>
      </c>
      <c r="E21" s="65">
        <v>110.19366666666667</v>
      </c>
      <c r="F21" s="65">
        <v>110.49816666666668</v>
      </c>
      <c r="G21" s="66">
        <v>110.34591666666668</v>
      </c>
      <c r="H21" s="44"/>
      <c r="I21" s="33"/>
      <c r="J21" s="33"/>
      <c r="K21" s="33"/>
      <c r="L21" s="290"/>
    </row>
    <row r="22" spans="1:12" ht="12.75" customHeight="1" x14ac:dyDescent="0.25">
      <c r="A22" s="221" t="s">
        <v>164</v>
      </c>
      <c r="B22" s="65">
        <v>103.45433333333334</v>
      </c>
      <c r="C22" s="65">
        <v>102.95650000000001</v>
      </c>
      <c r="D22" s="66">
        <v>103.20541666666668</v>
      </c>
      <c r="E22" s="65">
        <v>103.75933333333334</v>
      </c>
      <c r="F22" s="65">
        <v>103.6825</v>
      </c>
      <c r="G22" s="66">
        <v>103.72091666666668</v>
      </c>
      <c r="H22" s="44"/>
      <c r="I22" s="33"/>
      <c r="J22" s="33"/>
      <c r="K22" s="33"/>
      <c r="L22" s="290"/>
    </row>
    <row r="23" spans="1:12" ht="12.75" customHeight="1" x14ac:dyDescent="0.25">
      <c r="A23" s="112"/>
      <c r="B23" s="65"/>
      <c r="C23" s="65"/>
      <c r="D23" s="66"/>
      <c r="E23" s="65"/>
      <c r="F23" s="65"/>
      <c r="G23" s="66"/>
      <c r="H23" s="44"/>
      <c r="I23" s="33"/>
      <c r="J23" s="33"/>
      <c r="K23" s="33"/>
      <c r="L23" s="290"/>
    </row>
    <row r="24" spans="1:12" ht="12.75" customHeight="1" x14ac:dyDescent="0.25">
      <c r="A24" s="122" t="s">
        <v>72</v>
      </c>
      <c r="B24" s="78">
        <v>106.02000000000002</v>
      </c>
      <c r="C24" s="78">
        <v>105.75866666666667</v>
      </c>
      <c r="D24" s="79">
        <v>105.88933333333331</v>
      </c>
      <c r="E24" s="79">
        <v>106.53133333333334</v>
      </c>
      <c r="F24" s="79">
        <v>106.42150000000002</v>
      </c>
      <c r="G24" s="79">
        <v>106.47641666666668</v>
      </c>
      <c r="H24" s="44"/>
      <c r="I24" s="33"/>
      <c r="J24" s="33"/>
      <c r="K24" s="33"/>
      <c r="L24" s="290"/>
    </row>
    <row r="25" spans="1:12" ht="12.75" customHeight="1" x14ac:dyDescent="0.25">
      <c r="A25" s="123"/>
      <c r="B25" s="78"/>
      <c r="C25" s="78"/>
      <c r="D25" s="66"/>
      <c r="E25" s="78"/>
      <c r="F25" s="78"/>
      <c r="G25" s="66"/>
      <c r="H25" s="44"/>
      <c r="I25" s="33"/>
      <c r="J25" s="33"/>
      <c r="K25" s="33"/>
    </row>
    <row r="26" spans="1:12" ht="12.75" customHeight="1" thickBot="1" x14ac:dyDescent="0.3">
      <c r="A26" s="124" t="s">
        <v>78</v>
      </c>
      <c r="B26" s="116">
        <v>104.26866666666665</v>
      </c>
      <c r="C26" s="116">
        <v>103.0185</v>
      </c>
      <c r="D26" s="116">
        <v>103.64358333333332</v>
      </c>
      <c r="E26" s="116">
        <v>98.835999999999999</v>
      </c>
      <c r="F26" s="116">
        <v>99.568499999999986</v>
      </c>
      <c r="G26" s="116">
        <f>AVERAGE(E26:F26)</f>
        <v>99.202249999999992</v>
      </c>
      <c r="H26" s="44"/>
      <c r="I26" s="33"/>
      <c r="J26" s="33"/>
      <c r="K26" s="33"/>
    </row>
    <row r="27" spans="1:12" ht="12.75" customHeight="1" x14ac:dyDescent="0.25">
      <c r="A27" s="73" t="s">
        <v>24</v>
      </c>
      <c r="B27" s="80"/>
      <c r="C27" s="80"/>
      <c r="D27" s="80"/>
      <c r="E27" s="80"/>
      <c r="F27" s="80"/>
      <c r="G27" s="80"/>
      <c r="H27" s="44"/>
    </row>
    <row r="28" spans="1:12" ht="12.75" customHeight="1" x14ac:dyDescent="0.25">
      <c r="A28" s="40" t="s">
        <v>64</v>
      </c>
      <c r="B28" s="5"/>
      <c r="C28" s="5"/>
      <c r="E28" s="222"/>
      <c r="G28" s="5"/>
    </row>
    <row r="29" spans="1:12" ht="12.75" customHeight="1" x14ac:dyDescent="0.25">
      <c r="A29" s="17" t="s">
        <v>69</v>
      </c>
      <c r="B29" s="1"/>
      <c r="C29" s="1"/>
      <c r="D29" s="16"/>
      <c r="E29" s="1"/>
      <c r="F29" s="1"/>
      <c r="G29" s="16"/>
      <c r="I29" s="18"/>
    </row>
    <row r="30" spans="1:12" ht="12.75" customHeight="1" x14ac:dyDescent="0.25">
      <c r="A30" s="17"/>
      <c r="B30" s="1"/>
      <c r="C30" s="1"/>
      <c r="D30" s="16"/>
      <c r="E30" s="1"/>
      <c r="F30" s="1"/>
      <c r="G30" s="16"/>
      <c r="I30" s="18"/>
    </row>
  </sheetData>
  <mergeCells count="5">
    <mergeCell ref="A1:G1"/>
    <mergeCell ref="B5:D5"/>
    <mergeCell ref="E5:G5"/>
    <mergeCell ref="A3:G3"/>
    <mergeCell ref="A5:A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6.1.1</vt:lpstr>
      <vt:lpstr>6.2.1</vt:lpstr>
      <vt:lpstr>6.3.1</vt:lpstr>
      <vt:lpstr>6.4.1</vt:lpstr>
      <vt:lpstr>6.5.1</vt:lpstr>
      <vt:lpstr>6.6</vt:lpstr>
      <vt:lpstr>6.7.1</vt:lpstr>
      <vt:lpstr>6.8.1</vt:lpstr>
      <vt:lpstr>6.9.1</vt:lpstr>
      <vt:lpstr>6.10.1</vt:lpstr>
      <vt:lpstr>6.11.1</vt:lpstr>
      <vt:lpstr>6.12.1</vt:lpstr>
      <vt:lpstr>6.13</vt:lpstr>
      <vt:lpstr>6.14</vt:lpstr>
      <vt:lpstr>6.15</vt:lpstr>
      <vt:lpstr>6.16</vt:lpstr>
      <vt:lpstr>'6.1.1'!Área_de_impresión</vt:lpstr>
      <vt:lpstr>'6.10.1'!Área_de_impresión</vt:lpstr>
      <vt:lpstr>'6.11.1'!Área_de_impresión</vt:lpstr>
      <vt:lpstr>'6.12.1'!Área_de_impresión</vt:lpstr>
      <vt:lpstr>'6.13'!Área_de_impresión</vt:lpstr>
      <vt:lpstr>'6.14'!Área_de_impresión</vt:lpstr>
      <vt:lpstr>'6.15'!Área_de_impresión</vt:lpstr>
      <vt:lpstr>'6.16'!Área_de_impresión</vt:lpstr>
      <vt:lpstr>'6.2.1'!Área_de_impresión</vt:lpstr>
      <vt:lpstr>'6.3.1'!Área_de_impresión</vt:lpstr>
      <vt:lpstr>'6.4.1'!Área_de_impresión</vt:lpstr>
      <vt:lpstr>'6.5.1'!Área_de_impresión</vt:lpstr>
      <vt:lpstr>'6.6'!Área_de_impresión</vt:lpstr>
      <vt:lpstr>'6.7.1'!Área_de_impresión</vt:lpstr>
      <vt:lpstr>'6.8.1'!Área_de_impresión</vt:lpstr>
      <vt:lpstr>'6.9.1'!Área_de_impresión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Joshua</cp:lastModifiedBy>
  <cp:lastPrinted>2020-09-16T09:48:08Z</cp:lastPrinted>
  <dcterms:created xsi:type="dcterms:W3CDTF">2001-06-19T15:32:58Z</dcterms:created>
  <dcterms:modified xsi:type="dcterms:W3CDTF">2021-07-14T08:31:21Z</dcterms:modified>
</cp:coreProperties>
</file>